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YEREL LİG\"/>
    </mc:Choice>
  </mc:AlternateContent>
  <bookViews>
    <workbookView xWindow="-60" yWindow="30" windowWidth="14430" windowHeight="12240" activeTab="2"/>
  </bookViews>
  <sheets>
    <sheet name="1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73" l="1"/>
  <c r="Z17" i="72" l="1"/>
  <c r="D4" i="72" l="1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3" i="73"/>
  <c r="G64" i="73"/>
  <c r="G65" i="73"/>
  <c r="G66" i="73"/>
  <c r="G67" i="73"/>
  <c r="G3" i="73"/>
  <c r="R24" i="68"/>
  <c r="G4" i="73"/>
  <c r="T24" i="68" s="1"/>
  <c r="G5" i="73"/>
  <c r="G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C5" i="73" s="1"/>
  <c r="AA15" i="72"/>
  <c r="D13" i="73" s="1"/>
  <c r="AA13" i="72"/>
  <c r="D11" i="73" s="1"/>
  <c r="AA6" i="72"/>
  <c r="D4" i="73" s="1"/>
  <c r="B1" i="68"/>
  <c r="X1" i="68" s="1"/>
  <c r="B21" i="68"/>
  <c r="X21" i="68" s="1"/>
  <c r="X5" i="68"/>
  <c r="Z5" i="68" s="1"/>
  <c r="B24" i="68"/>
  <c r="D24" i="68" s="1"/>
  <c r="C1" i="69"/>
  <c r="C2" i="69"/>
  <c r="C3" i="69"/>
  <c r="C4" i="69"/>
  <c r="C5" i="69"/>
  <c r="C6" i="69"/>
  <c r="C7" i="69"/>
  <c r="C8" i="69"/>
  <c r="C9" i="69"/>
  <c r="C10" i="69"/>
  <c r="C11" i="69"/>
  <c r="C12" i="69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/>
  <c r="AP5" i="68" l="1"/>
  <c r="R5" i="74"/>
  <c r="AJ5" i="74"/>
  <c r="AN5" i="68"/>
  <c r="DU12" i="72"/>
  <c r="BI17" i="72"/>
  <c r="DV12" i="72"/>
  <c r="DT14" i="72"/>
  <c r="BI16" i="72"/>
  <c r="DC13" i="72"/>
  <c r="DS4" i="72"/>
  <c r="DN7" i="72"/>
  <c r="DM7" i="72"/>
  <c r="BI14" i="72"/>
  <c r="DI10" i="72"/>
  <c r="DH11" i="72"/>
  <c r="BI12" i="72"/>
  <c r="DF12" i="72"/>
  <c r="DR5" i="72"/>
  <c r="P5" i="72" s="1"/>
  <c r="DQ5" i="72"/>
  <c r="DU15" i="72"/>
  <c r="DW13" i="72"/>
  <c r="DV15" i="72"/>
  <c r="DV4" i="72"/>
  <c r="DC14" i="72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O11" i="72" s="1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C39" i="73" s="1"/>
  <c r="AA29" i="72"/>
  <c r="Z69" i="72"/>
  <c r="C67" i="73" s="1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P12" i="72" l="1"/>
  <c r="P14" i="72"/>
  <c r="O9" i="72"/>
  <c r="O6" i="72"/>
  <c r="P9" i="72"/>
  <c r="O14" i="72"/>
  <c r="Q14" i="72" s="1"/>
  <c r="O10" i="72"/>
  <c r="O12" i="72"/>
  <c r="Q9" i="72"/>
  <c r="O7" i="72"/>
  <c r="P11" i="72"/>
  <c r="Q11" i="72" s="1"/>
  <c r="O5" i="72"/>
  <c r="Q5" i="72" s="1"/>
  <c r="O8" i="72"/>
  <c r="P8" i="72"/>
  <c r="P10" i="72"/>
  <c r="Q10" i="72" s="1"/>
  <c r="P7" i="72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7" i="72" l="1"/>
  <c r="Q6" i="72"/>
  <c r="Q12" i="72"/>
  <c r="Q8" i="72"/>
  <c r="Q15" i="72"/>
  <c r="Q4" i="72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8" i="72" l="1"/>
  <c r="S8" i="72" s="1"/>
  <c r="R12" i="72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<sst xmlns="http://schemas.openxmlformats.org/spreadsheetml/2006/main" count="599" uniqueCount="156">
  <si>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</si>
  <si>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</si>
  <si>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</si>
  <si>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</si>
  <si>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</si>
  <si>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</si>
  <si>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</si>
  <si>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</si>
  <si>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</si>
  <si>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</si>
  <si>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</si>
  <si>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</si>
  <si>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</si>
  <si>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</si>
  <si>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</si>
  <si>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</si>
  <si>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</si>
  <si>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</si>
  <si>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</si>
  <si>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</si>
  <si>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</si>
  <si>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</si>
  <si>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</si>
  <si>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</si>
  <si>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</si>
  <si>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</si>
  <si>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</si>
  <si>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</si>
  <si>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</si>
  <si>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</si>
  <si>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</si>
  <si>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</si>
  <si>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</si>
  <si>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</si>
  <si>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</si>
  <si>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</si>
  <si>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</si>
  <si>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</si>
  <si>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</si>
  <si>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</si>
  <si>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</si>
  <si>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</si>
  <si>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</si>
  <si>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</si>
  <si>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</si>
  <si>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</si>
  <si>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</si>
  <si>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</si>
  <si>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</si>
  <si>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</si>
  <si>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</si>
  <si>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</si>
  <si>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</si>
  <si>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</si>
  <si>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</si>
  <si>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</si>
  <si>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</si>
  <si>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</si>
  <si>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</si>
  <si>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</si>
  <si>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</si>
  <si>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</si>
  <si>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</si>
  <si>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</si>
  <si>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</si>
  <si>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</si>
  <si>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</si>
  <si>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</si>
  <si>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</si>
  <si>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</si>
  <si>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</si>
  <si>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</si>
  <si>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</si>
  <si>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</si>
  <si>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</si>
  <si>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</si>
  <si>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</si>
  <si>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</si>
  <si>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</si>
  <si>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</si>
  <si>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</si>
  <si>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</si>
  <si>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</si>
  <si>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</si>
  <si>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</si>
  <si>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</si>
  <si>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</si>
  <si>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</si>
  <si>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</si>
  <si>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</si>
  <si>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</si>
  <si>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</si>
  <si>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</si>
  <si>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</si>
  <si>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</si>
  <si>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</si>
  <si>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</si>
  <si>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</si>
  <si>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</si>
  <si>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</si>
  <si>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</si>
  <si>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</si>
  <si>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</si>
  <si>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</si>
  <si>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</si>
  <si>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</si>
  <si>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</si>
  <si>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</si>
  <si>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</si>
  <si>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</si>
  <si>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</si>
  <si>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</si>
  <si>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</si>
  <si>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</si>
  <si>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</si>
  <si>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</si>
  <si>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</si>
  <si>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</si>
  <si>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</si>
  <si>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</si>
  <si>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</si>
  <si>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</si>
  <si>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</si>
  <si>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</si>
  <si>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</si>
  <si>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</si>
  <si>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</si>
  <si>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</si>
  <si>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</si>
  <si>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>MEHMET FATİH YÜKSEL</t>
  </si>
  <si>
    <t>SELÇUK PAKSOY</t>
  </si>
  <si>
    <t>MEHMET EREN HANÇER</t>
  </si>
  <si>
    <t>AYTUĞ ATAŞ</t>
  </si>
  <si>
    <t>YAKUP BULUT</t>
  </si>
  <si>
    <t>FATMANUR DEMİRCİ</t>
  </si>
  <si>
    <t>NEBİ KÜRTÜL</t>
  </si>
  <si>
    <t>MUSTAFA ÖNDER</t>
  </si>
  <si>
    <t>CİHAN FIRAT</t>
  </si>
  <si>
    <t>HALİL KARAKOYUN</t>
  </si>
  <si>
    <t>1. LİG</t>
  </si>
  <si>
    <t>MEHMET KİRİŞÇİ</t>
  </si>
  <si>
    <t>ERTUĞRUL ÇAM</t>
  </si>
  <si>
    <t>1.LİG 1. ETAP.1. TUR</t>
  </si>
  <si>
    <t>1. LİG 1. ETAP 2. TUR</t>
  </si>
  <si>
    <t>1. LİG 1. ETAP.3. TUR</t>
  </si>
  <si>
    <t>1. LİG 1. ETAP 4. TUR</t>
  </si>
  <si>
    <t>1. LİG 2. ETAP 1. TUR</t>
  </si>
  <si>
    <t>1.  LİG 2. ETAP 2. TUR</t>
  </si>
  <si>
    <t>1. LİG 2. ETAP 3. TUR</t>
  </si>
  <si>
    <t>1. LİG 2. ETAP 4. TUR</t>
  </si>
  <si>
    <t>1. LİG 3. ETAP 1. TUR</t>
  </si>
  <si>
    <t>1. LİG 3. ETAP 2. TUR</t>
  </si>
  <si>
    <t>1. LİG 3. ETAP 3. TUR</t>
  </si>
  <si>
    <t>ALİ İHSAN DİLLİ</t>
  </si>
  <si>
    <t>H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</si>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</sst>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7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77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6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49" fontId="15" fillId="0" borderId="59" xfId="0" applyNumberFormat="1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67" xfId="0" applyFont="1" applyBorder="1" applyAlignment="1"/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6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2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38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39" xfId="0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center"/>
    </xf>
    <xf numFmtId="49" fontId="16" fillId="0" borderId="138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39" xfId="0" applyNumberFormat="1" applyFont="1" applyBorder="1" applyAlignment="1">
      <alignment horizontal="center"/>
    </xf>
    <xf numFmtId="49" fontId="16" fillId="0" borderId="42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1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2" xfId="0" applyNumberFormat="1" applyFont="1" applyFill="1" applyBorder="1" applyAlignment="1">
      <alignment horizontal="center"/>
    </xf>
    <xf numFmtId="165" fontId="16" fillId="0" borderId="143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0" borderId="130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47" xfId="0" applyNumberFormat="1" applyFont="1" applyBorder="1" applyAlignment="1">
      <alignment horizontal="center"/>
    </xf>
    <xf numFmtId="165" fontId="16" fillId="0" borderId="148" xfId="0" applyNumberFormat="1" applyFont="1" applyBorder="1" applyAlignment="1">
      <alignment horizontal="center"/>
    </xf>
    <xf numFmtId="14" fontId="16" fillId="7" borderId="126" xfId="0" applyNumberFormat="1" applyFont="1" applyFill="1" applyBorder="1" applyAlignment="1">
      <alignment horizontal="center"/>
    </xf>
    <xf numFmtId="14" fontId="16" fillId="7" borderId="149" xfId="0" applyNumberFormat="1" applyFont="1" applyFill="1" applyBorder="1" applyAlignment="1">
      <alignment horizontal="center"/>
    </xf>
    <xf numFmtId="14" fontId="16" fillId="7" borderId="150" xfId="0" applyNumberFormat="1" applyFont="1" applyFill="1" applyBorder="1" applyAlignment="1">
      <alignment horizontal="center"/>
    </xf>
    <xf numFmtId="165" fontId="15" fillId="0" borderId="126" xfId="0" applyNumberFormat="1" applyFont="1" applyBorder="1" applyAlignment="1">
      <alignment horizontal="center"/>
    </xf>
    <xf numFmtId="165" fontId="15" fillId="0" borderId="151" xfId="0" applyNumberFormat="1" applyFont="1" applyBorder="1" applyAlignment="1">
      <alignment horizontal="center"/>
    </xf>
    <xf numFmtId="165" fontId="15" fillId="0" borderId="144" xfId="0" applyNumberFormat="1" applyFont="1" applyBorder="1" applyAlignment="1">
      <alignment horizontal="center"/>
    </xf>
    <xf numFmtId="14" fontId="15" fillId="7" borderId="126" xfId="0" applyNumberFormat="1" applyFont="1" applyFill="1" applyBorder="1" applyAlignment="1">
      <alignment horizontal="center"/>
    </xf>
    <xf numFmtId="14" fontId="15" fillId="7" borderId="149" xfId="0" applyNumberFormat="1" applyFont="1" applyFill="1" applyBorder="1" applyAlignment="1">
      <alignment horizontal="center"/>
    </xf>
    <xf numFmtId="14" fontId="15" fillId="7" borderId="150" xfId="0" applyNumberFormat="1" applyFont="1" applyFill="1" applyBorder="1" applyAlignment="1">
      <alignment horizontal="center"/>
    </xf>
    <xf numFmtId="165" fontId="16" fillId="0" borderId="126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4" fontId="15" fillId="7" borderId="141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2" xfId="0" applyNumberFormat="1" applyFont="1" applyFill="1" applyBorder="1" applyAlignment="1">
      <alignment horizontal="center"/>
    </xf>
    <xf numFmtId="14" fontId="15" fillId="7" borderId="145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12" fillId="7" borderId="0" xfId="0" applyNumberFormat="1" applyFont="1" applyFill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3" xfId="0" applyFont="1" applyBorder="1"/>
    <xf numFmtId="14" fontId="22" fillId="0" borderId="3" xfId="0" applyNumberFormat="1" applyFont="1" applyBorder="1" applyAlignment="1">
      <alignment horizontal="center"/>
    </xf>
    <xf numFmtId="165" fontId="22" fillId="0" borderId="3" xfId="0" applyNumberFormat="1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2" fillId="0" borderId="152" xfId="0" applyFont="1" applyBorder="1" applyAlignment="1">
      <alignment horizontal="center"/>
    </xf>
    <xf numFmtId="0" fontId="22" fillId="0" borderId="1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65" xfId="0" applyFont="1" applyBorder="1"/>
    <xf numFmtId="14" fontId="22" fillId="0" borderId="65" xfId="0" applyNumberFormat="1" applyFont="1" applyBorder="1" applyAlignment="1">
      <alignment horizontal="center"/>
    </xf>
    <xf numFmtId="165" fontId="22" fillId="0" borderId="65" xfId="0" applyNumberFormat="1" applyFont="1" applyBorder="1" applyAlignment="1">
      <alignment horizontal="center"/>
    </xf>
    <xf numFmtId="0" fontId="22" fillId="0" borderId="89" xfId="0" applyFont="1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4" fillId="0" borderId="3" xfId="0" applyFont="1" applyBorder="1"/>
    <xf numFmtId="14" fontId="24" fillId="0" borderId="3" xfId="0" applyNumberFormat="1" applyFont="1" applyBorder="1" applyAlignment="1">
      <alignment horizontal="center"/>
    </xf>
    <xf numFmtId="165" fontId="26" fillId="0" borderId="3" xfId="0" applyNumberFormat="1" applyFont="1" applyBorder="1" applyAlignment="1">
      <alignment horizontal="center"/>
    </xf>
    <xf numFmtId="0" fontId="24" fillId="0" borderId="88" xfId="0" applyFont="1" applyBorder="1" applyAlignment="1">
      <alignment horizontal="center"/>
    </xf>
    <xf numFmtId="0" fontId="24" fillId="0" borderId="152" xfId="0" applyFont="1" applyBorder="1" applyAlignment="1">
      <alignment horizontal="center"/>
    </xf>
    <xf numFmtId="0" fontId="24" fillId="0" borderId="13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65" xfId="0" applyFont="1" applyBorder="1"/>
    <xf numFmtId="14" fontId="24" fillId="0" borderId="65" xfId="0" applyNumberFormat="1" applyFont="1" applyBorder="1" applyAlignment="1">
      <alignment horizontal="center"/>
    </xf>
    <xf numFmtId="165" fontId="26" fillId="0" borderId="65" xfId="0" applyNumberFormat="1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5" fillId="0" borderId="87" xfId="0" applyFont="1" applyBorder="1" applyAlignment="1">
      <alignment horizontal="center"/>
    </xf>
    <xf numFmtId="0" fontId="25" fillId="0" borderId="3" xfId="0" applyFont="1" applyBorder="1"/>
    <xf numFmtId="14" fontId="25" fillId="0" borderId="3" xfId="0" applyNumberFormat="1" applyFont="1" applyBorder="1" applyAlignment="1">
      <alignment horizontal="center"/>
    </xf>
    <xf numFmtId="165" fontId="25" fillId="0" borderId="3" xfId="0" applyNumberFormat="1" applyFont="1" applyBorder="1" applyAlignment="1">
      <alignment horizontal="center"/>
    </xf>
    <xf numFmtId="0" fontId="25" fillId="0" borderId="88" xfId="0" applyFont="1" applyBorder="1" applyAlignment="1">
      <alignment horizontal="center"/>
    </xf>
    <xf numFmtId="0" fontId="25" fillId="0" borderId="152" xfId="0" applyFont="1" applyBorder="1" applyAlignment="1">
      <alignment horizontal="center"/>
    </xf>
    <xf numFmtId="0" fontId="25" fillId="0" borderId="131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65" xfId="0" applyFont="1" applyBorder="1"/>
    <xf numFmtId="14" fontId="25" fillId="0" borderId="65" xfId="0" applyNumberFormat="1" applyFont="1" applyBorder="1" applyAlignment="1">
      <alignment horizontal="center"/>
    </xf>
    <xf numFmtId="165" fontId="25" fillId="0" borderId="65" xfId="0" applyNumberFormat="1" applyFont="1" applyBorder="1" applyAlignment="1">
      <alignment horizontal="center"/>
    </xf>
    <xf numFmtId="0" fontId="25" fillId="0" borderId="89" xfId="0" applyFont="1" applyBorder="1" applyAlignment="1">
      <alignment horizontal="center"/>
    </xf>
    <xf numFmtId="49" fontId="25" fillId="0" borderId="88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6" fillId="0" borderId="153" xfId="0" applyFont="1" applyBorder="1" applyAlignment="1"/>
    <xf numFmtId="0" fontId="16" fillId="0" borderId="89" xfId="0" applyFont="1" applyBorder="1" applyAlignment="1"/>
    <xf numFmtId="0" fontId="16" fillId="0" borderId="4" xfId="0" applyFont="1" applyBorder="1" applyAlignment="1"/>
    <xf numFmtId="0" fontId="16" fillId="0" borderId="25" xfId="0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49" fontId="16" fillId="0" borderId="14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9" fontId="16" fillId="0" borderId="154" xfId="0" applyNumberFormat="1" applyFont="1" applyBorder="1" applyAlignment="1">
      <alignment horizontal="center"/>
    </xf>
    <xf numFmtId="49" fontId="16" fillId="0" borderId="147" xfId="0" applyNumberFormat="1" applyFont="1" applyBorder="1" applyAlignment="1">
      <alignment horizontal="center"/>
    </xf>
    <xf numFmtId="49" fontId="15" fillId="8" borderId="105" xfId="0" applyNumberFormat="1" applyFont="1" applyFill="1" applyBorder="1" applyAlignment="1">
      <alignment horizontal="center" vertical="center"/>
    </xf>
    <xf numFmtId="164" fontId="15" fillId="8" borderId="105" xfId="0" applyNumberFormat="1" applyFont="1" applyFill="1" applyBorder="1" applyAlignment="1">
      <alignment horizontal="center" vertical="center"/>
    </xf>
    <xf numFmtId="164" fontId="15" fillId="8" borderId="59" xfId="0" applyNumberFormat="1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14" fontId="16" fillId="7" borderId="45" xfId="0" applyNumberFormat="1" applyFont="1" applyFill="1" applyBorder="1" applyAlignment="1">
      <alignment horizontal="center"/>
    </xf>
    <xf numFmtId="165" fontId="16" fillId="0" borderId="159" xfId="0" applyNumberFormat="1" applyFont="1" applyBorder="1" applyAlignment="1">
      <alignment horizontal="center"/>
    </xf>
    <xf numFmtId="49" fontId="16" fillId="0" borderId="155" xfId="0" applyNumberFormat="1" applyFont="1" applyBorder="1" applyAlignment="1">
      <alignment horizontal="center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0" borderId="60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9" borderId="0" xfId="0" applyFont="1" applyFill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15" fillId="8" borderId="156" xfId="0" applyFont="1" applyFill="1" applyBorder="1" applyAlignment="1">
      <alignment horizontal="center"/>
    </xf>
    <xf numFmtId="0" fontId="15" fillId="8" borderId="157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60" xfId="0" applyFont="1" applyFill="1" applyBorder="1" applyAlignment="1">
      <alignment horizontal="center"/>
    </xf>
    <xf numFmtId="0" fontId="15" fillId="8" borderId="59" xfId="0" applyFont="1" applyFill="1" applyBorder="1" applyAlignment="1">
      <alignment horizontal="center"/>
    </xf>
    <xf numFmtId="0" fontId="15" fillId="8" borderId="137" xfId="0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142" xfId="0" applyFont="1" applyFill="1" applyBorder="1" applyAlignment="1" applyProtection="1">
      <alignment horizontal="center" vertical="center"/>
      <protection locked="0"/>
    </xf>
    <xf numFmtId="0" fontId="15" fillId="8" borderId="158" xfId="0" applyFont="1" applyFill="1" applyBorder="1" applyAlignment="1" applyProtection="1">
      <alignment horizontal="center" vertical="center"/>
      <protection locked="0"/>
    </xf>
    <xf numFmtId="0" fontId="2" fillId="0" borderId="87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8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89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2" borderId="90" xfId="1" applyFont="1" applyFill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6" borderId="95" xfId="1" applyFont="1" applyFill="1" applyBorder="1" applyAlignment="1" applyProtection="1">
      <alignment horizontal="center" vertical="center"/>
      <protection locked="0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0" borderId="97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65" fontId="3" fillId="0" borderId="96" xfId="1" applyNumberFormat="1" applyFont="1" applyBorder="1" applyAlignment="1" applyProtection="1">
      <alignment horizontal="center" vertical="center"/>
    </xf>
    <xf numFmtId="14" fontId="3" fillId="0" borderId="121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5" xfId="1" applyNumberFormat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5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2" borderId="100" xfId="1" applyFont="1" applyFill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0" borderId="92" xfId="1" applyFont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2" borderId="87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4" xfId="1" applyFont="1" applyBorder="1" applyAlignment="1" applyProtection="1">
      <alignment horizontal="center" vertical="center"/>
    </xf>
    <xf numFmtId="0" fontId="2" fillId="0" borderId="127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2" borderId="110" xfId="1" applyFont="1" applyFill="1" applyBorder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98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1" xfId="1" applyFont="1" applyBorder="1" applyAlignment="1" applyProtection="1">
      <alignment horizontal="center" vertical="center"/>
    </xf>
    <xf numFmtId="0" fontId="3" fillId="0" borderId="89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8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13" fillId="7" borderId="87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9" xfId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65" fontId="12" fillId="7" borderId="96" xfId="1" applyNumberFormat="1" applyFont="1" applyFill="1" applyBorder="1" applyAlignment="1" applyProtection="1">
      <alignment horizontal="center" vertical="center"/>
    </xf>
    <xf numFmtId="14" fontId="12" fillId="7" borderId="121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5" xfId="1" applyNumberFormat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8" borderId="95" xfId="1" applyFont="1" applyFill="1" applyBorder="1" applyAlignment="1" applyProtection="1">
      <alignment horizontal="center" vertical="center"/>
      <protection locked="0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96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88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E25" sqref="E25"/>
    </sheetView>
  </sheetViews>
  <sheetFormatPr defaultRowHeight="12.75" x14ac:dyDescent="0.2"/>
  <cols>
    <col min="1" max="1" width="3.28515625" style="228" bestFit="1" customWidth="1"/>
    <col min="2" max="2" width="30.5703125" style="133" bestFit="1" customWidth="1"/>
    <col min="3" max="3" width="3.28515625" style="229" bestFit="1" customWidth="1"/>
    <col min="4" max="4" width="1.85546875" style="221" customWidth="1"/>
    <col min="5" max="5" width="28.5703125" style="240" bestFit="1" customWidth="1"/>
    <col min="6" max="6" width="6.42578125" style="135" bestFit="1" customWidth="1"/>
    <col min="7" max="7" width="15.5703125" style="133" bestFit="1" customWidth="1"/>
    <col min="8" max="8" width="11.28515625" style="133" bestFit="1" customWidth="1"/>
    <col min="9" max="9" width="9.140625" style="133"/>
    <col min="10" max="10" width="5" style="133" bestFit="1" customWidth="1"/>
    <col min="11" max="16384" width="9.140625" style="133"/>
  </cols>
  <sheetData>
    <row r="1" spans="1:10" x14ac:dyDescent="0.2">
      <c r="A1" s="219">
        <v>1</v>
      </c>
      <c r="B1" s="59" t="s">
        <v>131</v>
      </c>
      <c r="C1" s="220">
        <f t="shared" ref="C1:C12" si="0">A1</f>
        <v>1</v>
      </c>
      <c r="E1" s="239"/>
      <c r="F1" s="236">
        <v>1</v>
      </c>
      <c r="G1" s="222"/>
      <c r="H1" s="222"/>
      <c r="I1" s="136"/>
      <c r="J1" s="223" t="s">
        <v>47</v>
      </c>
    </row>
    <row r="2" spans="1:10" x14ac:dyDescent="0.2">
      <c r="A2" s="219">
        <v>2</v>
      </c>
      <c r="B2" s="59" t="s">
        <v>132</v>
      </c>
      <c r="C2" s="220">
        <f t="shared" si="0"/>
        <v>2</v>
      </c>
      <c r="E2" s="239"/>
      <c r="F2" s="236">
        <v>2</v>
      </c>
      <c r="G2" s="222"/>
      <c r="H2" s="222"/>
      <c r="I2" s="136"/>
      <c r="J2" s="223" t="s">
        <v>48</v>
      </c>
    </row>
    <row r="3" spans="1:10" x14ac:dyDescent="0.2">
      <c r="A3" s="219">
        <v>3</v>
      </c>
      <c r="B3" s="59" t="s">
        <v>140</v>
      </c>
      <c r="C3" s="220">
        <f t="shared" si="0"/>
        <v>3</v>
      </c>
      <c r="E3" s="239"/>
      <c r="F3" s="236">
        <v>3</v>
      </c>
      <c r="G3" s="222"/>
      <c r="H3" s="222"/>
      <c r="I3" s="136"/>
      <c r="J3" s="223" t="s">
        <v>49</v>
      </c>
    </row>
    <row r="4" spans="1:10" x14ac:dyDescent="0.2">
      <c r="A4" s="219">
        <v>4</v>
      </c>
      <c r="B4" s="59" t="s">
        <v>129</v>
      </c>
      <c r="C4" s="220">
        <f t="shared" si="0"/>
        <v>4</v>
      </c>
      <c r="E4" s="239"/>
      <c r="F4" s="236">
        <v>4</v>
      </c>
      <c r="G4" s="222"/>
      <c r="H4" s="222"/>
      <c r="I4" s="136"/>
      <c r="J4" s="223" t="s">
        <v>50</v>
      </c>
    </row>
    <row r="5" spans="1:10" x14ac:dyDescent="0.2">
      <c r="A5" s="219">
        <v>5</v>
      </c>
      <c r="B5" s="59" t="s">
        <v>133</v>
      </c>
      <c r="C5" s="220">
        <f t="shared" si="0"/>
        <v>5</v>
      </c>
      <c r="E5" s="239"/>
      <c r="F5" s="236">
        <v>5</v>
      </c>
      <c r="G5" s="222"/>
      <c r="H5" s="222"/>
      <c r="I5" s="136"/>
      <c r="J5" s="223" t="s">
        <v>51</v>
      </c>
    </row>
    <row r="6" spans="1:10" x14ac:dyDescent="0.2">
      <c r="A6" s="219">
        <v>6</v>
      </c>
      <c r="B6" s="59" t="s">
        <v>134</v>
      </c>
      <c r="C6" s="220">
        <f t="shared" si="0"/>
        <v>6</v>
      </c>
      <c r="E6" s="239"/>
      <c r="F6" s="236">
        <v>6</v>
      </c>
      <c r="G6" s="222"/>
      <c r="H6" s="222"/>
      <c r="I6" s="136"/>
      <c r="J6" s="223" t="s">
        <v>52</v>
      </c>
    </row>
    <row r="7" spans="1:10" x14ac:dyDescent="0.2">
      <c r="A7" s="219">
        <v>7</v>
      </c>
      <c r="B7" s="59" t="s">
        <v>135</v>
      </c>
      <c r="C7" s="220">
        <f t="shared" si="0"/>
        <v>7</v>
      </c>
      <c r="E7" s="239"/>
      <c r="F7" s="236">
        <v>7</v>
      </c>
      <c r="G7" s="222"/>
      <c r="H7" s="222"/>
      <c r="I7" s="136"/>
      <c r="J7" s="223" t="s">
        <v>53</v>
      </c>
    </row>
    <row r="8" spans="1:10" x14ac:dyDescent="0.2">
      <c r="A8" s="219">
        <v>8</v>
      </c>
      <c r="B8" s="59" t="s">
        <v>136</v>
      </c>
      <c r="C8" s="220">
        <f t="shared" si="0"/>
        <v>8</v>
      </c>
      <c r="E8" s="239"/>
      <c r="F8" s="236">
        <v>8</v>
      </c>
      <c r="G8" s="222"/>
      <c r="H8" s="222"/>
      <c r="I8" s="136"/>
      <c r="J8" s="223" t="s">
        <v>54</v>
      </c>
    </row>
    <row r="9" spans="1:10" x14ac:dyDescent="0.2">
      <c r="A9" s="219">
        <v>9</v>
      </c>
      <c r="B9" s="59" t="s">
        <v>130</v>
      </c>
      <c r="C9" s="220">
        <f t="shared" si="0"/>
        <v>9</v>
      </c>
      <c r="E9" s="239"/>
      <c r="F9" s="236">
        <v>9</v>
      </c>
      <c r="G9" s="222"/>
      <c r="H9" s="222"/>
      <c r="I9" s="136"/>
      <c r="J9" s="223" t="s">
        <v>55</v>
      </c>
    </row>
    <row r="10" spans="1:10" x14ac:dyDescent="0.2">
      <c r="A10" s="219">
        <v>10</v>
      </c>
      <c r="B10" s="59" t="s">
        <v>141</v>
      </c>
      <c r="C10" s="220">
        <f t="shared" si="0"/>
        <v>10</v>
      </c>
      <c r="E10" s="239"/>
      <c r="F10" s="236">
        <v>10</v>
      </c>
      <c r="G10" s="222"/>
      <c r="H10" s="222"/>
      <c r="I10" s="136"/>
      <c r="J10" s="223" t="s">
        <v>56</v>
      </c>
    </row>
    <row r="11" spans="1:10" x14ac:dyDescent="0.2">
      <c r="A11" s="219">
        <v>11</v>
      </c>
      <c r="B11" s="59" t="s">
        <v>138</v>
      </c>
      <c r="C11" s="220">
        <f t="shared" si="0"/>
        <v>11</v>
      </c>
      <c r="E11" s="239"/>
      <c r="F11" s="236">
        <v>11</v>
      </c>
      <c r="G11" s="222"/>
      <c r="H11" s="222"/>
      <c r="I11" s="136"/>
      <c r="J11" s="223" t="s">
        <v>57</v>
      </c>
    </row>
    <row r="12" spans="1:10" ht="13.5" thickBot="1" x14ac:dyDescent="0.25">
      <c r="A12" s="219">
        <v>12</v>
      </c>
      <c r="B12" s="118" t="s">
        <v>137</v>
      </c>
      <c r="C12" s="220">
        <f t="shared" si="0"/>
        <v>12</v>
      </c>
      <c r="E12" s="239"/>
      <c r="F12" s="236">
        <v>12</v>
      </c>
      <c r="G12" s="222"/>
      <c r="H12" s="222"/>
      <c r="I12" s="136"/>
      <c r="J12" s="223" t="s">
        <v>58</v>
      </c>
    </row>
    <row r="13" spans="1:10" ht="13.5" thickTop="1" x14ac:dyDescent="0.2">
      <c r="A13" s="224"/>
      <c r="B13" s="139"/>
      <c r="C13" s="224"/>
      <c r="D13" s="225"/>
      <c r="E13" s="237"/>
      <c r="F13" s="163"/>
      <c r="G13" s="139"/>
      <c r="H13" s="139"/>
      <c r="I13" s="139"/>
      <c r="J13" s="223" t="s">
        <v>59</v>
      </c>
    </row>
    <row r="14" spans="1:10" x14ac:dyDescent="0.2">
      <c r="A14" s="224"/>
      <c r="B14" s="139"/>
      <c r="C14" s="224"/>
      <c r="D14" s="225"/>
      <c r="E14" s="230"/>
      <c r="F14" s="241"/>
      <c r="G14" s="226"/>
      <c r="H14" s="226"/>
      <c r="I14" s="139"/>
      <c r="J14" s="223" t="s">
        <v>61</v>
      </c>
    </row>
    <row r="15" spans="1:10" x14ac:dyDescent="0.2">
      <c r="A15" s="224"/>
      <c r="B15" s="139"/>
      <c r="C15" s="224"/>
      <c r="D15" s="225"/>
      <c r="E15" s="230"/>
      <c r="F15" s="241"/>
      <c r="G15" s="226"/>
      <c r="H15" s="226"/>
      <c r="I15" s="139"/>
      <c r="J15" s="223" t="s">
        <v>62</v>
      </c>
    </row>
    <row r="16" spans="1:10" x14ac:dyDescent="0.2">
      <c r="A16" s="224"/>
      <c r="B16" s="139"/>
      <c r="C16" s="224"/>
      <c r="D16" s="225"/>
      <c r="E16" s="230"/>
      <c r="F16" s="241"/>
      <c r="G16" s="226"/>
      <c r="H16" s="226"/>
      <c r="I16" s="139"/>
      <c r="J16" s="223" t="s">
        <v>65</v>
      </c>
    </row>
    <row r="17" spans="1:10" x14ac:dyDescent="0.2">
      <c r="A17" s="227"/>
      <c r="B17" s="139"/>
      <c r="C17" s="227"/>
      <c r="D17" s="225"/>
      <c r="E17" s="237"/>
      <c r="F17" s="163"/>
      <c r="G17" s="139"/>
      <c r="H17" s="139"/>
      <c r="I17" s="139"/>
      <c r="J17" s="223" t="s">
        <v>66</v>
      </c>
    </row>
    <row r="18" spans="1:10" x14ac:dyDescent="0.2">
      <c r="A18" s="227"/>
      <c r="B18" s="139"/>
      <c r="C18" s="227"/>
      <c r="D18" s="225"/>
      <c r="E18" s="237"/>
      <c r="F18" s="163"/>
      <c r="G18" s="139"/>
      <c r="H18" s="48"/>
      <c r="I18" s="139"/>
      <c r="J18" s="223" t="s">
        <v>67</v>
      </c>
    </row>
    <row r="19" spans="1:10" x14ac:dyDescent="0.2">
      <c r="E19" s="237"/>
      <c r="F19" s="241"/>
      <c r="G19" s="230"/>
      <c r="H19" s="230"/>
      <c r="J19" s="223" t="s">
        <v>68</v>
      </c>
    </row>
    <row r="20" spans="1:10" x14ac:dyDescent="0.2">
      <c r="E20" s="237"/>
      <c r="F20" s="241"/>
      <c r="G20" s="230"/>
      <c r="H20" s="230"/>
      <c r="J20" s="223" t="s">
        <v>69</v>
      </c>
    </row>
    <row r="21" spans="1:10" x14ac:dyDescent="0.2">
      <c r="E21" s="237"/>
      <c r="F21" s="242"/>
      <c r="G21" s="230"/>
      <c r="H21" s="231"/>
      <c r="J21" s="223" t="s">
        <v>70</v>
      </c>
    </row>
    <row r="22" spans="1:10" x14ac:dyDescent="0.2">
      <c r="E22" s="237"/>
      <c r="F22" s="242"/>
      <c r="G22" s="230"/>
      <c r="H22" s="231"/>
      <c r="J22" s="223" t="s">
        <v>71</v>
      </c>
    </row>
    <row r="23" spans="1:10" x14ac:dyDescent="0.2">
      <c r="E23" s="237"/>
      <c r="G23" s="173"/>
      <c r="H23" s="232"/>
      <c r="J23" s="223" t="s">
        <v>72</v>
      </c>
    </row>
    <row r="24" spans="1:10" x14ac:dyDescent="0.2">
      <c r="E24" s="237"/>
      <c r="F24" s="242"/>
      <c r="G24" s="230"/>
      <c r="H24" s="231"/>
      <c r="J24" s="223" t="s">
        <v>73</v>
      </c>
    </row>
    <row r="25" spans="1:10" x14ac:dyDescent="0.2">
      <c r="E25" s="237"/>
      <c r="G25" s="231"/>
      <c r="H25" s="231"/>
      <c r="J25" s="223" t="s">
        <v>74</v>
      </c>
    </row>
    <row r="26" spans="1:10" x14ac:dyDescent="0.2">
      <c r="E26" s="237"/>
      <c r="G26" s="233"/>
      <c r="H26" s="231"/>
      <c r="J26" s="223" t="s">
        <v>75</v>
      </c>
    </row>
    <row r="27" spans="1:10" x14ac:dyDescent="0.2">
      <c r="E27" s="237"/>
      <c r="F27" s="242"/>
      <c r="G27" s="230"/>
      <c r="H27" s="230"/>
      <c r="J27" s="223" t="s">
        <v>76</v>
      </c>
    </row>
    <row r="28" spans="1:10" x14ac:dyDescent="0.2">
      <c r="E28" s="237"/>
      <c r="F28" s="241"/>
      <c r="G28" s="230"/>
      <c r="H28" s="234"/>
      <c r="J28" s="223" t="s">
        <v>77</v>
      </c>
    </row>
    <row r="29" spans="1:10" x14ac:dyDescent="0.2">
      <c r="E29" s="237"/>
      <c r="F29" s="241"/>
      <c r="G29" s="230"/>
      <c r="H29" s="234"/>
      <c r="J29" s="223" t="s">
        <v>78</v>
      </c>
    </row>
    <row r="30" spans="1:10" x14ac:dyDescent="0.2">
      <c r="E30" s="237"/>
      <c r="G30" s="230"/>
      <c r="H30" s="230"/>
      <c r="J30" s="223" t="s">
        <v>79</v>
      </c>
    </row>
    <row r="31" spans="1:10" x14ac:dyDescent="0.2">
      <c r="E31" s="231"/>
      <c r="F31" s="243"/>
      <c r="G31" s="235"/>
      <c r="H31" s="235"/>
      <c r="J31" s="223" t="s">
        <v>80</v>
      </c>
    </row>
    <row r="32" spans="1:10" x14ac:dyDescent="0.2">
      <c r="J32" s="223" t="s">
        <v>81</v>
      </c>
    </row>
    <row r="33" spans="10:10" x14ac:dyDescent="0.2">
      <c r="J33" s="223" t="s">
        <v>82</v>
      </c>
    </row>
    <row r="34" spans="10:10" x14ac:dyDescent="0.2">
      <c r="J34" s="223" t="s">
        <v>83</v>
      </c>
    </row>
    <row r="35" spans="10:10" x14ac:dyDescent="0.2">
      <c r="J35" s="223" t="s">
        <v>84</v>
      </c>
    </row>
    <row r="36" spans="10:10" x14ac:dyDescent="0.2">
      <c r="J36" s="223" t="s">
        <v>85</v>
      </c>
    </row>
    <row r="37" spans="10:10" x14ac:dyDescent="0.2">
      <c r="J37" s="223" t="s">
        <v>86</v>
      </c>
    </row>
    <row r="38" spans="10:10" x14ac:dyDescent="0.2">
      <c r="J38" s="223" t="s">
        <v>87</v>
      </c>
    </row>
    <row r="39" spans="10:10" x14ac:dyDescent="0.2">
      <c r="J39" s="223" t="s">
        <v>88</v>
      </c>
    </row>
    <row r="40" spans="10:10" x14ac:dyDescent="0.2">
      <c r="J40" s="223" t="s">
        <v>89</v>
      </c>
    </row>
    <row r="41" spans="10:10" x14ac:dyDescent="0.2">
      <c r="J41" s="223" t="s">
        <v>90</v>
      </c>
    </row>
    <row r="42" spans="10:10" x14ac:dyDescent="0.2">
      <c r="J42" s="223" t="s">
        <v>91</v>
      </c>
    </row>
    <row r="43" spans="10:10" x14ac:dyDescent="0.2">
      <c r="J43" s="223" t="s">
        <v>92</v>
      </c>
    </row>
    <row r="44" spans="10:10" x14ac:dyDescent="0.2">
      <c r="J44" s="223" t="s">
        <v>93</v>
      </c>
    </row>
    <row r="45" spans="10:10" x14ac:dyDescent="0.2">
      <c r="J45" s="223" t="s">
        <v>94</v>
      </c>
    </row>
    <row r="46" spans="10:10" x14ac:dyDescent="0.2">
      <c r="J46" s="223" t="s">
        <v>95</v>
      </c>
    </row>
    <row r="47" spans="10:10" x14ac:dyDescent="0.2">
      <c r="J47" s="223" t="s">
        <v>96</v>
      </c>
    </row>
    <row r="48" spans="10:10" x14ac:dyDescent="0.2">
      <c r="J48" s="223" t="s">
        <v>97</v>
      </c>
    </row>
    <row r="49" spans="10:10" x14ac:dyDescent="0.2">
      <c r="J49" s="223" t="s">
        <v>98</v>
      </c>
    </row>
    <row r="50" spans="10:10" x14ac:dyDescent="0.2">
      <c r="J50" s="223" t="s">
        <v>99</v>
      </c>
    </row>
    <row r="51" spans="10:10" x14ac:dyDescent="0.2">
      <c r="J51" s="223" t="s">
        <v>100</v>
      </c>
    </row>
    <row r="52" spans="10:10" x14ac:dyDescent="0.2">
      <c r="J52" s="223" t="s">
        <v>101</v>
      </c>
    </row>
    <row r="53" spans="10:10" x14ac:dyDescent="0.2">
      <c r="J53" s="223" t="s">
        <v>102</v>
      </c>
    </row>
    <row r="54" spans="10:10" x14ac:dyDescent="0.2">
      <c r="J54" s="223" t="s">
        <v>103</v>
      </c>
    </row>
    <row r="55" spans="10:10" x14ac:dyDescent="0.2">
      <c r="J55" s="223" t="s">
        <v>104</v>
      </c>
    </row>
    <row r="56" spans="10:10" x14ac:dyDescent="0.2">
      <c r="J56" s="223" t="s">
        <v>105</v>
      </c>
    </row>
    <row r="57" spans="10:10" x14ac:dyDescent="0.2">
      <c r="J57" s="223" t="s">
        <v>106</v>
      </c>
    </row>
    <row r="58" spans="10:10" x14ac:dyDescent="0.2">
      <c r="J58" s="223" t="s">
        <v>107</v>
      </c>
    </row>
    <row r="59" spans="10:10" x14ac:dyDescent="0.2">
      <c r="J59" s="223" t="s">
        <v>108</v>
      </c>
    </row>
    <row r="60" spans="10:10" x14ac:dyDescent="0.2">
      <c r="J60" s="223" t="s">
        <v>109</v>
      </c>
    </row>
    <row r="61" spans="10:10" x14ac:dyDescent="0.2">
      <c r="J61" s="223" t="s">
        <v>110</v>
      </c>
    </row>
    <row r="62" spans="10:10" x14ac:dyDescent="0.2">
      <c r="J62" s="223" t="s">
        <v>111</v>
      </c>
    </row>
    <row r="63" spans="10:10" x14ac:dyDescent="0.2">
      <c r="J63" s="223" t="s">
        <v>112</v>
      </c>
    </row>
    <row r="64" spans="10:10" x14ac:dyDescent="0.2">
      <c r="J64" s="223" t="s">
        <v>113</v>
      </c>
    </row>
    <row r="65" spans="10:10" x14ac:dyDescent="0.2">
      <c r="J65" s="223" t="s">
        <v>114</v>
      </c>
    </row>
    <row r="66" spans="10:10" x14ac:dyDescent="0.2">
      <c r="J66" s="223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zoomScale="130" zoomScaleNormal="130" workbookViewId="0">
      <selection activeCell="C2" sqref="C2"/>
    </sheetView>
  </sheetViews>
  <sheetFormatPr defaultRowHeight="12.75" x14ac:dyDescent="0.2"/>
  <cols>
    <col min="1" max="1" width="7.7109375" style="135" bestFit="1" customWidth="1"/>
    <col min="2" max="2" width="21" style="135" bestFit="1" customWidth="1"/>
    <col min="3" max="4" width="25.5703125" style="133" bestFit="1" customWidth="1"/>
    <col min="5" max="5" width="9.85546875" style="223" bestFit="1" customWidth="1"/>
    <col min="6" max="6" width="5.42578125" style="135" bestFit="1" customWidth="1"/>
    <col min="7" max="7" width="5" style="135" bestFit="1" customWidth="1"/>
    <col min="8" max="16384" width="9.140625" style="133"/>
  </cols>
  <sheetData>
    <row r="1" spans="1:7" s="238" customFormat="1" ht="15" x14ac:dyDescent="0.25">
      <c r="A1" s="250" t="s">
        <v>10</v>
      </c>
      <c r="B1" s="251" t="s">
        <v>30</v>
      </c>
      <c r="C1" s="250" t="s">
        <v>31</v>
      </c>
      <c r="D1" s="250" t="s">
        <v>32</v>
      </c>
      <c r="E1" s="252" t="s">
        <v>6</v>
      </c>
      <c r="F1" s="253" t="s">
        <v>7</v>
      </c>
      <c r="G1" s="253" t="s">
        <v>8</v>
      </c>
    </row>
    <row r="2" spans="1:7" x14ac:dyDescent="0.2">
      <c r="A2" s="254">
        <v>1</v>
      </c>
      <c r="B2" s="301" t="s">
        <v>142</v>
      </c>
      <c r="C2" s="302" t="str">
        <f>FİKSTÜR!Z4</f>
        <v>MEHMET EREN HANÇER</v>
      </c>
      <c r="D2" s="302" t="str">
        <f>FİKSTÜR!AA4</f>
        <v>CİHAN FIRAT</v>
      </c>
      <c r="E2" s="303">
        <v>45278</v>
      </c>
      <c r="F2" s="304">
        <v>0.77083333333333337</v>
      </c>
      <c r="G2" s="305">
        <f>FİKSTÜR!Y4</f>
        <v>1</v>
      </c>
    </row>
    <row r="3" spans="1:7" x14ac:dyDescent="0.2">
      <c r="A3" s="254">
        <v>2</v>
      </c>
      <c r="B3" s="306" t="s">
        <v>142</v>
      </c>
      <c r="C3" s="255" t="str">
        <f>FİKSTÜR!Z5</f>
        <v>ALİ İHSAN DİLLİ</v>
      </c>
      <c r="D3" s="255" t="str">
        <f>FİKSTÜR!AA5</f>
        <v>HALİL KARAKOYUN</v>
      </c>
      <c r="E3" s="256">
        <v>45278</v>
      </c>
      <c r="F3" s="257">
        <v>0.77083333333333337</v>
      </c>
      <c r="G3" s="307">
        <f>FİKSTÜR!Y5</f>
        <v>2</v>
      </c>
    </row>
    <row r="4" spans="1:7" x14ac:dyDescent="0.2">
      <c r="A4" s="254">
        <v>3</v>
      </c>
      <c r="B4" s="306" t="s">
        <v>142</v>
      </c>
      <c r="C4" s="255" t="str">
        <f>FİKSTÜR!Z6</f>
        <v>MEHMET KİRİŞÇİ</v>
      </c>
      <c r="D4" s="255" t="str">
        <f>FİKSTÜR!AA6</f>
        <v>ERTUĞRUL ÇAM</v>
      </c>
      <c r="E4" s="256">
        <v>45278</v>
      </c>
      <c r="F4" s="257">
        <v>0.77083333333333304</v>
      </c>
      <c r="G4" s="307">
        <f>FİKSTÜR!Y6</f>
        <v>3</v>
      </c>
    </row>
    <row r="5" spans="1:7" x14ac:dyDescent="0.2">
      <c r="A5" s="254">
        <v>4</v>
      </c>
      <c r="B5" s="306" t="s">
        <v>142</v>
      </c>
      <c r="C5" s="255" t="str">
        <f>FİKSTÜR!Z7</f>
        <v>MEHMET FATİH YÜKSEL</v>
      </c>
      <c r="D5" s="255" t="str">
        <f>FİKSTÜR!AA7</f>
        <v>SELÇUK PAKSOY</v>
      </c>
      <c r="E5" s="256">
        <v>45278</v>
      </c>
      <c r="F5" s="257">
        <v>0.77083333333333304</v>
      </c>
      <c r="G5" s="307">
        <f>FİKSTÜR!Y7</f>
        <v>4</v>
      </c>
    </row>
    <row r="6" spans="1:7" x14ac:dyDescent="0.2">
      <c r="A6" s="254">
        <v>5</v>
      </c>
      <c r="B6" s="306" t="s">
        <v>142</v>
      </c>
      <c r="C6" s="255" t="str">
        <f>FİKSTÜR!Z8</f>
        <v>YAKUP BULUT</v>
      </c>
      <c r="D6" s="255" t="str">
        <f>FİKSTÜR!AA8</f>
        <v>MUSTAFA ÖNDER</v>
      </c>
      <c r="E6" s="256">
        <v>45278</v>
      </c>
      <c r="F6" s="257">
        <v>0.77083333333333337</v>
      </c>
      <c r="G6" s="307">
        <f>FİKSTÜR!Y8</f>
        <v>5</v>
      </c>
    </row>
    <row r="7" spans="1:7" x14ac:dyDescent="0.2">
      <c r="A7" s="254">
        <v>6</v>
      </c>
      <c r="B7" s="308" t="s">
        <v>142</v>
      </c>
      <c r="C7" s="309" t="str">
        <f>FİKSTÜR!Z9</f>
        <v>FATMANUR DEMİRCİ</v>
      </c>
      <c r="D7" s="309" t="str">
        <f>FİKSTÜR!AA9</f>
        <v>NEBİ KÜRTÜL</v>
      </c>
      <c r="E7" s="310">
        <v>45278</v>
      </c>
      <c r="F7" s="311">
        <v>0.77083333333333304</v>
      </c>
      <c r="G7" s="312">
        <f>FİKSTÜR!Y9</f>
        <v>6</v>
      </c>
    </row>
    <row r="8" spans="1:7" x14ac:dyDescent="0.2">
      <c r="A8" s="254">
        <v>7</v>
      </c>
      <c r="B8" s="301" t="s">
        <v>143</v>
      </c>
      <c r="C8" s="302" t="str">
        <f>FİKSTÜR!Z10</f>
        <v>HALİL KARAKOYUN</v>
      </c>
      <c r="D8" s="302" t="str">
        <f>FİKSTÜR!AA10</f>
        <v>MEHMET EREN HANÇER</v>
      </c>
      <c r="E8" s="303">
        <v>45278</v>
      </c>
      <c r="F8" s="304">
        <v>0.8125</v>
      </c>
      <c r="G8" s="305">
        <f>FİKSTÜR!Y10</f>
        <v>2</v>
      </c>
    </row>
    <row r="9" spans="1:7" x14ac:dyDescent="0.2">
      <c r="A9" s="254">
        <v>8</v>
      </c>
      <c r="B9" s="306" t="s">
        <v>143</v>
      </c>
      <c r="C9" s="255" t="str">
        <f>FİKSTÜR!Z11</f>
        <v>CİHAN FIRAT</v>
      </c>
      <c r="D9" s="255" t="str">
        <f>FİKSTÜR!AA11</f>
        <v>ERTUĞRUL ÇAM</v>
      </c>
      <c r="E9" s="256">
        <v>45278</v>
      </c>
      <c r="F9" s="257">
        <v>0.8125</v>
      </c>
      <c r="G9" s="307">
        <f>FİKSTÜR!Y11</f>
        <v>3</v>
      </c>
    </row>
    <row r="10" spans="1:7" x14ac:dyDescent="0.2">
      <c r="A10" s="254">
        <v>9</v>
      </c>
      <c r="B10" s="306" t="s">
        <v>143</v>
      </c>
      <c r="C10" s="255" t="str">
        <f>FİKSTÜR!Z12</f>
        <v>ALİ İHSAN DİLLİ</v>
      </c>
      <c r="D10" s="255" t="str">
        <f>FİKSTÜR!AA12</f>
        <v>SELÇUK PAKSOY</v>
      </c>
      <c r="E10" s="256">
        <v>45278</v>
      </c>
      <c r="F10" s="257">
        <v>0.8125</v>
      </c>
      <c r="G10" s="307">
        <f>FİKSTÜR!Y12</f>
        <v>4</v>
      </c>
    </row>
    <row r="11" spans="1:7" x14ac:dyDescent="0.2">
      <c r="A11" s="254">
        <v>10</v>
      </c>
      <c r="B11" s="306" t="s">
        <v>143</v>
      </c>
      <c r="C11" s="255" t="str">
        <f>FİKSTÜR!Z13</f>
        <v>MEHMET KİRİŞÇİ</v>
      </c>
      <c r="D11" s="255" t="str">
        <f>FİKSTÜR!AA13</f>
        <v>MUSTAFA ÖNDER</v>
      </c>
      <c r="E11" s="256">
        <v>45278</v>
      </c>
      <c r="F11" s="257">
        <v>0.8125</v>
      </c>
      <c r="G11" s="307">
        <f>FİKSTÜR!Y13</f>
        <v>5</v>
      </c>
    </row>
    <row r="12" spans="1:7" x14ac:dyDescent="0.2">
      <c r="A12" s="254">
        <v>11</v>
      </c>
      <c r="B12" s="306" t="s">
        <v>143</v>
      </c>
      <c r="C12" s="255" t="str">
        <f>FİKSTÜR!Z14</f>
        <v>MEHMET FATİH YÜKSEL</v>
      </c>
      <c r="D12" s="255" t="str">
        <f>FİKSTÜR!AA14</f>
        <v>NEBİ KÜRTÜL</v>
      </c>
      <c r="E12" s="256">
        <v>45278</v>
      </c>
      <c r="F12" s="257">
        <v>0.8125</v>
      </c>
      <c r="G12" s="307">
        <f>FİKSTÜR!Y14</f>
        <v>6</v>
      </c>
    </row>
    <row r="13" spans="1:7" x14ac:dyDescent="0.2">
      <c r="A13" s="254">
        <v>12</v>
      </c>
      <c r="B13" s="308" t="s">
        <v>143</v>
      </c>
      <c r="C13" s="309" t="str">
        <f>FİKSTÜR!Z15</f>
        <v>YAKUP BULUT</v>
      </c>
      <c r="D13" s="309" t="str">
        <f>FİKSTÜR!AA15</f>
        <v>FATMANUR DEMİRCİ</v>
      </c>
      <c r="E13" s="310">
        <v>45278</v>
      </c>
      <c r="F13" s="311">
        <v>0.8125</v>
      </c>
      <c r="G13" s="312">
        <f>FİKSTÜR!Y15</f>
        <v>1</v>
      </c>
    </row>
    <row r="14" spans="1:7" x14ac:dyDescent="0.2">
      <c r="A14" s="254">
        <v>13</v>
      </c>
      <c r="B14" s="301" t="s">
        <v>144</v>
      </c>
      <c r="C14" s="302" t="str">
        <f>FİKSTÜR!Z16</f>
        <v>MEHMET EREN HANÇER</v>
      </c>
      <c r="D14" s="302" t="str">
        <f>FİKSTÜR!AA16</f>
        <v>ERTUĞRUL ÇAM</v>
      </c>
      <c r="E14" s="303">
        <v>45278</v>
      </c>
      <c r="F14" s="304">
        <v>0.85416666666666663</v>
      </c>
      <c r="G14" s="305">
        <f>FİKSTÜR!Y16</f>
        <v>3</v>
      </c>
    </row>
    <row r="15" spans="1:7" x14ac:dyDescent="0.2">
      <c r="A15" s="254">
        <v>14</v>
      </c>
      <c r="B15" s="306" t="s">
        <v>144</v>
      </c>
      <c r="C15" s="255" t="str">
        <f>FİKSTÜR!Z17</f>
        <v>HALİL KARAKOYUN</v>
      </c>
      <c r="D15" s="255" t="str">
        <f>FİKSTÜR!AA17</f>
        <v>SELÇUK PAKSOY</v>
      </c>
      <c r="E15" s="256">
        <v>45278</v>
      </c>
      <c r="F15" s="257">
        <v>0.85416666666666663</v>
      </c>
      <c r="G15" s="307">
        <f>FİKSTÜR!Y17</f>
        <v>4</v>
      </c>
    </row>
    <row r="16" spans="1:7" x14ac:dyDescent="0.2">
      <c r="A16" s="254">
        <v>15</v>
      </c>
      <c r="B16" s="306" t="s">
        <v>144</v>
      </c>
      <c r="C16" s="255" t="str">
        <f>FİKSTÜR!Z18</f>
        <v>CİHAN FIRAT</v>
      </c>
      <c r="D16" s="255" t="str">
        <f>FİKSTÜR!AA18</f>
        <v>MUSTAFA ÖNDER</v>
      </c>
      <c r="E16" s="256">
        <v>45278</v>
      </c>
      <c r="F16" s="257">
        <v>0.85416666666666696</v>
      </c>
      <c r="G16" s="307">
        <f>FİKSTÜR!Y18</f>
        <v>5</v>
      </c>
    </row>
    <row r="17" spans="1:7" x14ac:dyDescent="0.2">
      <c r="A17" s="254">
        <v>16</v>
      </c>
      <c r="B17" s="306" t="s">
        <v>144</v>
      </c>
      <c r="C17" s="255" t="str">
        <f>FİKSTÜR!Z19</f>
        <v>ALİ İHSAN DİLLİ</v>
      </c>
      <c r="D17" s="255" t="str">
        <f>FİKSTÜR!AA19</f>
        <v>NEBİ KÜRTÜL</v>
      </c>
      <c r="E17" s="256">
        <v>45278</v>
      </c>
      <c r="F17" s="257">
        <v>0.85416666666666696</v>
      </c>
      <c r="G17" s="307">
        <f>FİKSTÜR!Y19</f>
        <v>6</v>
      </c>
    </row>
    <row r="18" spans="1:7" x14ac:dyDescent="0.2">
      <c r="A18" s="254">
        <v>17</v>
      </c>
      <c r="B18" s="306" t="s">
        <v>144</v>
      </c>
      <c r="C18" s="255" t="str">
        <f>FİKSTÜR!Z20</f>
        <v>MEHMET KİRİŞÇİ</v>
      </c>
      <c r="D18" s="255" t="str">
        <f>FİKSTÜR!AA20</f>
        <v>FATMANUR DEMİRCİ</v>
      </c>
      <c r="E18" s="256">
        <v>45278</v>
      </c>
      <c r="F18" s="257">
        <v>0.85416666666666696</v>
      </c>
      <c r="G18" s="307">
        <f>FİKSTÜR!Y20</f>
        <v>1</v>
      </c>
    </row>
    <row r="19" spans="1:7" x14ac:dyDescent="0.2">
      <c r="A19" s="254">
        <v>18</v>
      </c>
      <c r="B19" s="308" t="s">
        <v>144</v>
      </c>
      <c r="C19" s="309" t="str">
        <f>FİKSTÜR!Z21</f>
        <v>MEHMET FATİH YÜKSEL</v>
      </c>
      <c r="D19" s="309" t="str">
        <f>FİKSTÜR!AA21</f>
        <v>YAKUP BULUT</v>
      </c>
      <c r="E19" s="310">
        <v>45278</v>
      </c>
      <c r="F19" s="311">
        <v>0.85416666666666696</v>
      </c>
      <c r="G19" s="312">
        <f>FİKSTÜR!Y21</f>
        <v>2</v>
      </c>
    </row>
    <row r="20" spans="1:7" x14ac:dyDescent="0.2">
      <c r="A20" s="254">
        <v>19</v>
      </c>
      <c r="B20" s="301" t="s">
        <v>145</v>
      </c>
      <c r="C20" s="302" t="str">
        <f>FİKSTÜR!Z22</f>
        <v>SELÇUK PAKSOY</v>
      </c>
      <c r="D20" s="302" t="str">
        <f>FİKSTÜR!AA22</f>
        <v>MEHMET EREN HANÇER</v>
      </c>
      <c r="E20" s="303">
        <v>45278</v>
      </c>
      <c r="F20" s="304">
        <v>0.89583333333333337</v>
      </c>
      <c r="G20" s="305">
        <f>FİKSTÜR!Y22</f>
        <v>4</v>
      </c>
    </row>
    <row r="21" spans="1:7" x14ac:dyDescent="0.2">
      <c r="A21" s="254">
        <v>20</v>
      </c>
      <c r="B21" s="306" t="s">
        <v>145</v>
      </c>
      <c r="C21" s="255" t="str">
        <f>FİKSTÜR!Z23</f>
        <v>ERTUĞRUL ÇAM</v>
      </c>
      <c r="D21" s="255" t="str">
        <f>FİKSTÜR!AA23</f>
        <v>MUSTAFA ÖNDER</v>
      </c>
      <c r="E21" s="256">
        <v>45278</v>
      </c>
      <c r="F21" s="257">
        <v>0.89583333333333337</v>
      </c>
      <c r="G21" s="307">
        <f>FİKSTÜR!Y23</f>
        <v>5</v>
      </c>
    </row>
    <row r="22" spans="1:7" x14ac:dyDescent="0.2">
      <c r="A22" s="254">
        <v>21</v>
      </c>
      <c r="B22" s="306" t="s">
        <v>145</v>
      </c>
      <c r="C22" s="255" t="str">
        <f>FİKSTÜR!Z24</f>
        <v>HALİL KARAKOYUN</v>
      </c>
      <c r="D22" s="255" t="str">
        <f>FİKSTÜR!AA24</f>
        <v>NEBİ KÜRTÜL</v>
      </c>
      <c r="E22" s="256">
        <v>45278</v>
      </c>
      <c r="F22" s="257">
        <v>0.89583333333333304</v>
      </c>
      <c r="G22" s="307">
        <f>FİKSTÜR!Y24</f>
        <v>6</v>
      </c>
    </row>
    <row r="23" spans="1:7" x14ac:dyDescent="0.2">
      <c r="A23" s="254">
        <v>22</v>
      </c>
      <c r="B23" s="306" t="s">
        <v>145</v>
      </c>
      <c r="C23" s="255" t="str">
        <f>FİKSTÜR!Z25</f>
        <v>CİHAN FIRAT</v>
      </c>
      <c r="D23" s="255" t="str">
        <f>FİKSTÜR!AA25</f>
        <v>FATMANUR DEMİRCİ</v>
      </c>
      <c r="E23" s="256">
        <v>45278</v>
      </c>
      <c r="F23" s="257">
        <v>0.89583333333333304</v>
      </c>
      <c r="G23" s="307">
        <f>FİKSTÜR!Y25</f>
        <v>1</v>
      </c>
    </row>
    <row r="24" spans="1:7" x14ac:dyDescent="0.2">
      <c r="A24" s="254">
        <v>23</v>
      </c>
      <c r="B24" s="306" t="s">
        <v>145</v>
      </c>
      <c r="C24" s="255" t="str">
        <f>FİKSTÜR!Z26</f>
        <v>ALİ İHSAN DİLLİ</v>
      </c>
      <c r="D24" s="255" t="str">
        <f>FİKSTÜR!AA26</f>
        <v>YAKUP BULUT</v>
      </c>
      <c r="E24" s="256">
        <v>45278</v>
      </c>
      <c r="F24" s="257">
        <v>0.89583333333333304</v>
      </c>
      <c r="G24" s="307">
        <f>FİKSTÜR!Y26</f>
        <v>2</v>
      </c>
    </row>
    <row r="25" spans="1:7" x14ac:dyDescent="0.2">
      <c r="A25" s="254">
        <v>24</v>
      </c>
      <c r="B25" s="308" t="s">
        <v>145</v>
      </c>
      <c r="C25" s="309" t="str">
        <f>FİKSTÜR!Z27</f>
        <v>MEHMET KİRİŞÇİ</v>
      </c>
      <c r="D25" s="309" t="str">
        <f>FİKSTÜR!AA27</f>
        <v>MEHMET FATİH YÜKSEL</v>
      </c>
      <c r="E25" s="310">
        <v>45278</v>
      </c>
      <c r="F25" s="311">
        <v>0.89583333333333304</v>
      </c>
      <c r="G25" s="312">
        <f>FİKSTÜR!Y27</f>
        <v>3</v>
      </c>
    </row>
    <row r="26" spans="1:7" x14ac:dyDescent="0.2">
      <c r="A26" s="266">
        <v>25</v>
      </c>
      <c r="B26" s="313" t="s">
        <v>146</v>
      </c>
      <c r="C26" s="314" t="str">
        <f>FİKSTÜR!Z28</f>
        <v>MEHMET EREN HANÇER</v>
      </c>
      <c r="D26" s="314" t="str">
        <f>FİKSTÜR!AA28</f>
        <v>MUSTAFA ÖNDER</v>
      </c>
      <c r="E26" s="315">
        <v>45280</v>
      </c>
      <c r="F26" s="316">
        <v>0.77083333333333337</v>
      </c>
      <c r="G26" s="317">
        <f>FİKSTÜR!Y28</f>
        <v>5</v>
      </c>
    </row>
    <row r="27" spans="1:7" x14ac:dyDescent="0.2">
      <c r="A27" s="266">
        <v>26</v>
      </c>
      <c r="B27" s="318" t="s">
        <v>146</v>
      </c>
      <c r="C27" s="268" t="str">
        <f>FİKSTÜR!Z29</f>
        <v>SELÇUK PAKSOY</v>
      </c>
      <c r="D27" s="268" t="str">
        <f>FİKSTÜR!AA29</f>
        <v>NEBİ KÜRTÜL</v>
      </c>
      <c r="E27" s="298">
        <v>45280</v>
      </c>
      <c r="F27" s="299">
        <v>0.77083333333333337</v>
      </c>
      <c r="G27" s="319">
        <f>FİKSTÜR!Y29</f>
        <v>6</v>
      </c>
    </row>
    <row r="28" spans="1:7" x14ac:dyDescent="0.2">
      <c r="A28" s="266">
        <v>27</v>
      </c>
      <c r="B28" s="318" t="s">
        <v>146</v>
      </c>
      <c r="C28" s="268" t="str">
        <f>FİKSTÜR!Z30</f>
        <v>ERTUĞRUL ÇAM</v>
      </c>
      <c r="D28" s="268" t="str">
        <f>FİKSTÜR!AA30</f>
        <v>FATMANUR DEMİRCİ</v>
      </c>
      <c r="E28" s="298">
        <v>45280</v>
      </c>
      <c r="F28" s="299">
        <v>0.77083333333333304</v>
      </c>
      <c r="G28" s="319">
        <f>FİKSTÜR!Y30</f>
        <v>1</v>
      </c>
    </row>
    <row r="29" spans="1:7" x14ac:dyDescent="0.2">
      <c r="A29" s="266">
        <v>28</v>
      </c>
      <c r="B29" s="318" t="s">
        <v>146</v>
      </c>
      <c r="C29" s="268" t="str">
        <f>FİKSTÜR!Z31</f>
        <v>HALİL KARAKOYUN</v>
      </c>
      <c r="D29" s="268" t="str">
        <f>FİKSTÜR!AA31</f>
        <v>YAKUP BULUT</v>
      </c>
      <c r="E29" s="298">
        <v>45280</v>
      </c>
      <c r="F29" s="299">
        <v>0.77083333333333304</v>
      </c>
      <c r="G29" s="319">
        <f>FİKSTÜR!Y31</f>
        <v>2</v>
      </c>
    </row>
    <row r="30" spans="1:7" x14ac:dyDescent="0.2">
      <c r="A30" s="266">
        <v>29</v>
      </c>
      <c r="B30" s="318" t="s">
        <v>146</v>
      </c>
      <c r="C30" s="268" t="str">
        <f>FİKSTÜR!Z32</f>
        <v>CİHAN FIRAT</v>
      </c>
      <c r="D30" s="268" t="str">
        <f>FİKSTÜR!AA32</f>
        <v>MEHMET FATİH YÜKSEL</v>
      </c>
      <c r="E30" s="298">
        <v>45280</v>
      </c>
      <c r="F30" s="299">
        <v>0.77083333333333337</v>
      </c>
      <c r="G30" s="319">
        <f>FİKSTÜR!Y32</f>
        <v>3</v>
      </c>
    </row>
    <row r="31" spans="1:7" x14ac:dyDescent="0.2">
      <c r="A31" s="266">
        <v>30</v>
      </c>
      <c r="B31" s="320" t="s">
        <v>146</v>
      </c>
      <c r="C31" s="321" t="str">
        <f>FİKSTÜR!Z33</f>
        <v>ALİ İHSAN DİLLİ</v>
      </c>
      <c r="D31" s="321" t="str">
        <f>FİKSTÜR!AA33</f>
        <v>MEHMET KİRİŞÇİ</v>
      </c>
      <c r="E31" s="322">
        <v>45280</v>
      </c>
      <c r="F31" s="323">
        <v>0.77083333333333304</v>
      </c>
      <c r="G31" s="324">
        <f>FİKSTÜR!Y33</f>
        <v>4</v>
      </c>
    </row>
    <row r="32" spans="1:7" x14ac:dyDescent="0.2">
      <c r="A32" s="266">
        <v>31</v>
      </c>
      <c r="B32" s="313" t="s">
        <v>147</v>
      </c>
      <c r="C32" s="314" t="str">
        <f>FİKSTÜR!Z34</f>
        <v>NEBİ KÜRTÜL</v>
      </c>
      <c r="D32" s="314" t="str">
        <f>FİKSTÜR!AA34</f>
        <v>MEHMET EREN HANÇER</v>
      </c>
      <c r="E32" s="315">
        <v>45280</v>
      </c>
      <c r="F32" s="316">
        <v>0.8125</v>
      </c>
      <c r="G32" s="317">
        <f>FİKSTÜR!Y34</f>
        <v>6</v>
      </c>
    </row>
    <row r="33" spans="1:7" x14ac:dyDescent="0.2">
      <c r="A33" s="266">
        <v>32</v>
      </c>
      <c r="B33" s="318" t="s">
        <v>147</v>
      </c>
      <c r="C33" s="268" t="str">
        <f>FİKSTÜR!Z35</f>
        <v>MUSTAFA ÖNDER</v>
      </c>
      <c r="D33" s="268" t="str">
        <f>FİKSTÜR!AA35</f>
        <v>FATMANUR DEMİRCİ</v>
      </c>
      <c r="E33" s="298">
        <v>45280</v>
      </c>
      <c r="F33" s="299">
        <v>0.8125</v>
      </c>
      <c r="G33" s="319">
        <f>FİKSTÜR!Y35</f>
        <v>1</v>
      </c>
    </row>
    <row r="34" spans="1:7" x14ac:dyDescent="0.2">
      <c r="A34" s="266">
        <v>33</v>
      </c>
      <c r="B34" s="318" t="s">
        <v>147</v>
      </c>
      <c r="C34" s="268" t="str">
        <f>FİKSTÜR!Z36</f>
        <v>SELÇUK PAKSOY</v>
      </c>
      <c r="D34" s="268" t="str">
        <f>FİKSTÜR!AA36</f>
        <v>YAKUP BULUT</v>
      </c>
      <c r="E34" s="298">
        <v>45280</v>
      </c>
      <c r="F34" s="299">
        <v>0.8125</v>
      </c>
      <c r="G34" s="319">
        <f>FİKSTÜR!Y36</f>
        <v>2</v>
      </c>
    </row>
    <row r="35" spans="1:7" x14ac:dyDescent="0.2">
      <c r="A35" s="266">
        <v>34</v>
      </c>
      <c r="B35" s="318" t="s">
        <v>147</v>
      </c>
      <c r="C35" s="268" t="str">
        <f>FİKSTÜR!Z37</f>
        <v>ERTUĞRUL ÇAM</v>
      </c>
      <c r="D35" s="268" t="str">
        <f>FİKSTÜR!AA37</f>
        <v>MEHMET FATİH YÜKSEL</v>
      </c>
      <c r="E35" s="298">
        <v>45280</v>
      </c>
      <c r="F35" s="299">
        <v>0.8125</v>
      </c>
      <c r="G35" s="319">
        <f>FİKSTÜR!Y37</f>
        <v>3</v>
      </c>
    </row>
    <row r="36" spans="1:7" x14ac:dyDescent="0.2">
      <c r="A36" s="266">
        <v>35</v>
      </c>
      <c r="B36" s="318" t="s">
        <v>147</v>
      </c>
      <c r="C36" s="268" t="str">
        <f>FİKSTÜR!Z38</f>
        <v>HALİL KARAKOYUN</v>
      </c>
      <c r="D36" s="268" t="str">
        <f>FİKSTÜR!AA38</f>
        <v>MEHMET KİRİŞÇİ</v>
      </c>
      <c r="E36" s="298">
        <v>45280</v>
      </c>
      <c r="F36" s="299">
        <v>0.8125</v>
      </c>
      <c r="G36" s="319">
        <f>FİKSTÜR!Y38</f>
        <v>4</v>
      </c>
    </row>
    <row r="37" spans="1:7" x14ac:dyDescent="0.2">
      <c r="A37" s="266">
        <v>36</v>
      </c>
      <c r="B37" s="320" t="s">
        <v>147</v>
      </c>
      <c r="C37" s="321" t="str">
        <f>FİKSTÜR!Z39</f>
        <v>CİHAN FIRAT</v>
      </c>
      <c r="D37" s="321" t="str">
        <f>FİKSTÜR!AA39</f>
        <v>ALİ İHSAN DİLLİ</v>
      </c>
      <c r="E37" s="322">
        <v>45280</v>
      </c>
      <c r="F37" s="323">
        <v>0.8125</v>
      </c>
      <c r="G37" s="324">
        <f>FİKSTÜR!Y39</f>
        <v>5</v>
      </c>
    </row>
    <row r="38" spans="1:7" x14ac:dyDescent="0.2">
      <c r="A38" s="135">
        <v>37</v>
      </c>
      <c r="B38" s="313" t="s">
        <v>148</v>
      </c>
      <c r="C38" s="314" t="str">
        <f>FİKSTÜR!Z40</f>
        <v>MEHMET EREN HANÇER</v>
      </c>
      <c r="D38" s="314" t="str">
        <f>FİKSTÜR!AA40</f>
        <v>FATMANUR DEMİRCİ</v>
      </c>
      <c r="E38" s="315">
        <v>45280</v>
      </c>
      <c r="F38" s="316">
        <v>0.85416666666666663</v>
      </c>
      <c r="G38" s="317">
        <f>FİKSTÜR!Y40</f>
        <v>1</v>
      </c>
    </row>
    <row r="39" spans="1:7" x14ac:dyDescent="0.2">
      <c r="A39" s="135">
        <v>38</v>
      </c>
      <c r="B39" s="318" t="s">
        <v>148</v>
      </c>
      <c r="C39" s="268" t="str">
        <f>FİKSTÜR!Z41</f>
        <v>NEBİ KÜRTÜL</v>
      </c>
      <c r="D39" s="268" t="str">
        <f>FİKSTÜR!AA41</f>
        <v>YAKUP BULUT</v>
      </c>
      <c r="E39" s="298">
        <v>45280</v>
      </c>
      <c r="F39" s="299">
        <v>0.85416666666666663</v>
      </c>
      <c r="G39" s="319">
        <f>FİKSTÜR!Y41</f>
        <v>2</v>
      </c>
    </row>
    <row r="40" spans="1:7" x14ac:dyDescent="0.2">
      <c r="A40" s="135">
        <v>39</v>
      </c>
      <c r="B40" s="318" t="s">
        <v>148</v>
      </c>
      <c r="C40" s="268" t="str">
        <f>FİKSTÜR!Z42</f>
        <v>MUSTAFA ÖNDER</v>
      </c>
      <c r="D40" s="268" t="str">
        <f>FİKSTÜR!AA42</f>
        <v>MEHMET FATİH YÜKSEL</v>
      </c>
      <c r="E40" s="298">
        <v>45280</v>
      </c>
      <c r="F40" s="299">
        <v>0.85416666666666696</v>
      </c>
      <c r="G40" s="319">
        <f>FİKSTÜR!Y42</f>
        <v>3</v>
      </c>
    </row>
    <row r="41" spans="1:7" x14ac:dyDescent="0.2">
      <c r="A41" s="135">
        <v>40</v>
      </c>
      <c r="B41" s="318" t="s">
        <v>148</v>
      </c>
      <c r="C41" s="268" t="str">
        <f>FİKSTÜR!Z43</f>
        <v>SELÇUK PAKSOY</v>
      </c>
      <c r="D41" s="268" t="str">
        <f>FİKSTÜR!AA43</f>
        <v>MEHMET KİRİŞÇİ</v>
      </c>
      <c r="E41" s="298">
        <v>45280</v>
      </c>
      <c r="F41" s="299">
        <v>0.85416666666666696</v>
      </c>
      <c r="G41" s="319">
        <f>FİKSTÜR!Y43</f>
        <v>4</v>
      </c>
    </row>
    <row r="42" spans="1:7" x14ac:dyDescent="0.2">
      <c r="A42" s="135">
        <v>41</v>
      </c>
      <c r="B42" s="318" t="s">
        <v>148</v>
      </c>
      <c r="C42" s="268" t="str">
        <f>FİKSTÜR!Z44</f>
        <v>ERTUĞRUL ÇAM</v>
      </c>
      <c r="D42" s="268" t="str">
        <f>FİKSTÜR!AA44</f>
        <v>ALİ İHSAN DİLLİ</v>
      </c>
      <c r="E42" s="298">
        <v>45280</v>
      </c>
      <c r="F42" s="299">
        <v>0.85416666666666696</v>
      </c>
      <c r="G42" s="319">
        <f>FİKSTÜR!Y44</f>
        <v>5</v>
      </c>
    </row>
    <row r="43" spans="1:7" x14ac:dyDescent="0.2">
      <c r="A43" s="135">
        <v>42</v>
      </c>
      <c r="B43" s="320" t="s">
        <v>148</v>
      </c>
      <c r="C43" s="321" t="str">
        <f>FİKSTÜR!Z45</f>
        <v>HALİL KARAKOYUN</v>
      </c>
      <c r="D43" s="321" t="str">
        <f>FİKSTÜR!AA45</f>
        <v>CİHAN FIRAT</v>
      </c>
      <c r="E43" s="322">
        <v>45280</v>
      </c>
      <c r="F43" s="323">
        <v>0.85416666666666696</v>
      </c>
      <c r="G43" s="324">
        <f>FİKSTÜR!Y45</f>
        <v>6</v>
      </c>
    </row>
    <row r="44" spans="1:7" x14ac:dyDescent="0.2">
      <c r="A44" s="135">
        <v>43</v>
      </c>
      <c r="B44" s="313" t="s">
        <v>149</v>
      </c>
      <c r="C44" s="314" t="str">
        <f>FİKSTÜR!Z46</f>
        <v>YAKUP BULUT</v>
      </c>
      <c r="D44" s="314" t="str">
        <f>FİKSTÜR!AA46</f>
        <v>MEHMET EREN HANÇER</v>
      </c>
      <c r="E44" s="315">
        <v>45280</v>
      </c>
      <c r="F44" s="316">
        <v>0.89583333333333337</v>
      </c>
      <c r="G44" s="317">
        <f>FİKSTÜR!Y46</f>
        <v>2</v>
      </c>
    </row>
    <row r="45" spans="1:7" x14ac:dyDescent="0.2">
      <c r="A45" s="135">
        <v>44</v>
      </c>
      <c r="B45" s="318" t="s">
        <v>149</v>
      </c>
      <c r="C45" s="268" t="str">
        <f>FİKSTÜR!Z47</f>
        <v>FATMANUR DEMİRCİ</v>
      </c>
      <c r="D45" s="268" t="str">
        <f>FİKSTÜR!AA47</f>
        <v>MEHMET FATİH YÜKSEL</v>
      </c>
      <c r="E45" s="298">
        <v>45280</v>
      </c>
      <c r="F45" s="299">
        <v>0.89583333333333337</v>
      </c>
      <c r="G45" s="319">
        <f>FİKSTÜR!Y47</f>
        <v>3</v>
      </c>
    </row>
    <row r="46" spans="1:7" x14ac:dyDescent="0.2">
      <c r="A46" s="135">
        <v>45</v>
      </c>
      <c r="B46" s="318" t="s">
        <v>149</v>
      </c>
      <c r="C46" s="268" t="str">
        <f>FİKSTÜR!Z48</f>
        <v>NEBİ KÜRTÜL</v>
      </c>
      <c r="D46" s="268" t="str">
        <f>FİKSTÜR!AA48</f>
        <v>MEHMET KİRİŞÇİ</v>
      </c>
      <c r="E46" s="298">
        <v>45280</v>
      </c>
      <c r="F46" s="299">
        <v>0.89583333333333304</v>
      </c>
      <c r="G46" s="319">
        <f>FİKSTÜR!Y48</f>
        <v>4</v>
      </c>
    </row>
    <row r="47" spans="1:7" x14ac:dyDescent="0.2">
      <c r="A47" s="135">
        <v>46</v>
      </c>
      <c r="B47" s="318" t="s">
        <v>149</v>
      </c>
      <c r="C47" s="268" t="str">
        <f>FİKSTÜR!Z49</f>
        <v>MUSTAFA ÖNDER</v>
      </c>
      <c r="D47" s="268" t="str">
        <f>FİKSTÜR!AA49</f>
        <v>ALİ İHSAN DİLLİ</v>
      </c>
      <c r="E47" s="298">
        <v>45280</v>
      </c>
      <c r="F47" s="299">
        <v>0.89583333333333304</v>
      </c>
      <c r="G47" s="319">
        <f>FİKSTÜR!Y49</f>
        <v>5</v>
      </c>
    </row>
    <row r="48" spans="1:7" x14ac:dyDescent="0.2">
      <c r="A48" s="135">
        <v>47</v>
      </c>
      <c r="B48" s="318" t="s">
        <v>149</v>
      </c>
      <c r="C48" s="268" t="str">
        <f>FİKSTÜR!Z50</f>
        <v>SELÇUK PAKSOY</v>
      </c>
      <c r="D48" s="268" t="str">
        <f>FİKSTÜR!AA50</f>
        <v>CİHAN FIRAT</v>
      </c>
      <c r="E48" s="298">
        <v>45280</v>
      </c>
      <c r="F48" s="299">
        <v>0.89583333333333304</v>
      </c>
      <c r="G48" s="319">
        <f>FİKSTÜR!Y50</f>
        <v>6</v>
      </c>
    </row>
    <row r="49" spans="1:9" x14ac:dyDescent="0.2">
      <c r="A49" s="135">
        <v>48</v>
      </c>
      <c r="B49" s="320" t="s">
        <v>149</v>
      </c>
      <c r="C49" s="321" t="str">
        <f>FİKSTÜR!Z51</f>
        <v>ERTUĞRUL ÇAM</v>
      </c>
      <c r="D49" s="321" t="str">
        <f>FİKSTÜR!AA51</f>
        <v>HALİL KARAKOYUN</v>
      </c>
      <c r="E49" s="322">
        <v>45280</v>
      </c>
      <c r="F49" s="323">
        <v>0.89583333333333304</v>
      </c>
      <c r="G49" s="324">
        <f>FİKSTÜR!Y51</f>
        <v>1</v>
      </c>
    </row>
    <row r="50" spans="1:9" x14ac:dyDescent="0.2">
      <c r="A50" s="135">
        <v>49</v>
      </c>
      <c r="B50" s="325" t="s">
        <v>150</v>
      </c>
      <c r="C50" s="326" t="str">
        <f>FİKSTÜR!Z52</f>
        <v>MEHMET EREN HANÇER</v>
      </c>
      <c r="D50" s="326" t="str">
        <f>FİKSTÜR!AA52</f>
        <v>MEHMET FATİH YÜKSEL</v>
      </c>
      <c r="E50" s="327">
        <v>45282</v>
      </c>
      <c r="F50" s="328">
        <v>0.77083333333333337</v>
      </c>
      <c r="G50" s="329">
        <f>FİKSTÜR!Y52</f>
        <v>3</v>
      </c>
    </row>
    <row r="51" spans="1:9" x14ac:dyDescent="0.2">
      <c r="A51" s="135">
        <v>50</v>
      </c>
      <c r="B51" s="330" t="s">
        <v>150</v>
      </c>
      <c r="C51" s="270" t="str">
        <f>FİKSTÜR!Z53</f>
        <v>YAKUP BULUT</v>
      </c>
      <c r="D51" s="270" t="str">
        <f>FİKSTÜR!AA53</f>
        <v>MEHMET KİRİŞÇİ</v>
      </c>
      <c r="E51" s="271">
        <v>45282</v>
      </c>
      <c r="F51" s="272">
        <v>0.77083333333333337</v>
      </c>
      <c r="G51" s="331">
        <f>FİKSTÜR!Y53</f>
        <v>4</v>
      </c>
    </row>
    <row r="52" spans="1:9" x14ac:dyDescent="0.2">
      <c r="A52" s="135">
        <v>51</v>
      </c>
      <c r="B52" s="330" t="s">
        <v>150</v>
      </c>
      <c r="C52" s="270" t="str">
        <f>FİKSTÜR!Z54</f>
        <v>FATMANUR DEMİRCİ</v>
      </c>
      <c r="D52" s="270" t="str">
        <f>FİKSTÜR!AA54</f>
        <v>ALİ İHSAN DİLLİ</v>
      </c>
      <c r="E52" s="271">
        <v>45282</v>
      </c>
      <c r="F52" s="272">
        <v>0.77083333333333304</v>
      </c>
      <c r="G52" s="331">
        <f>FİKSTÜR!Y54</f>
        <v>5</v>
      </c>
    </row>
    <row r="53" spans="1:9" x14ac:dyDescent="0.2">
      <c r="A53" s="135">
        <v>52</v>
      </c>
      <c r="B53" s="330" t="s">
        <v>150</v>
      </c>
      <c r="C53" s="270" t="str">
        <f>FİKSTÜR!Z55</f>
        <v>NEBİ KÜRTÜL</v>
      </c>
      <c r="D53" s="270" t="str">
        <f>FİKSTÜR!AA55</f>
        <v>CİHAN FIRAT</v>
      </c>
      <c r="E53" s="271">
        <v>45282</v>
      </c>
      <c r="F53" s="272">
        <v>0.77083333333333304</v>
      </c>
      <c r="G53" s="331">
        <f>FİKSTÜR!Y55</f>
        <v>6</v>
      </c>
    </row>
    <row r="54" spans="1:9" x14ac:dyDescent="0.2">
      <c r="A54" s="135">
        <v>53</v>
      </c>
      <c r="B54" s="330" t="s">
        <v>150</v>
      </c>
      <c r="C54" s="270" t="str">
        <f>FİKSTÜR!Z56</f>
        <v>MUSTAFA ÖNDER</v>
      </c>
      <c r="D54" s="270" t="str">
        <f>FİKSTÜR!AA56</f>
        <v>HALİL KARAKOYUN</v>
      </c>
      <c r="E54" s="271">
        <v>45282</v>
      </c>
      <c r="F54" s="272">
        <v>0.77083333333333337</v>
      </c>
      <c r="G54" s="331">
        <f>FİKSTÜR!Y56</f>
        <v>1</v>
      </c>
    </row>
    <row r="55" spans="1:9" x14ac:dyDescent="0.2">
      <c r="A55" s="135">
        <v>54</v>
      </c>
      <c r="B55" s="332" t="s">
        <v>150</v>
      </c>
      <c r="C55" s="333" t="str">
        <f>FİKSTÜR!Z57</f>
        <v>SELÇUK PAKSOY</v>
      </c>
      <c r="D55" s="333" t="str">
        <f>FİKSTÜR!AA57</f>
        <v>ERTUĞRUL ÇAM</v>
      </c>
      <c r="E55" s="334">
        <v>45282</v>
      </c>
      <c r="F55" s="335">
        <v>0.77083333333333304</v>
      </c>
      <c r="G55" s="336">
        <f>FİKSTÜR!Y57</f>
        <v>2</v>
      </c>
    </row>
    <row r="56" spans="1:9" x14ac:dyDescent="0.2">
      <c r="A56" s="135">
        <v>55</v>
      </c>
      <c r="B56" s="325" t="s">
        <v>151</v>
      </c>
      <c r="C56" s="326" t="str">
        <f>FİKSTÜR!Z58</f>
        <v>MEHMET KİRİŞÇİ</v>
      </c>
      <c r="D56" s="326" t="str">
        <f>FİKSTÜR!AA58</f>
        <v>MEHMET EREN HANÇER</v>
      </c>
      <c r="E56" s="327">
        <v>45282</v>
      </c>
      <c r="F56" s="328">
        <v>0.8125</v>
      </c>
      <c r="G56" s="329">
        <f>FİKSTÜR!Y58</f>
        <v>4</v>
      </c>
    </row>
    <row r="57" spans="1:9" x14ac:dyDescent="0.2">
      <c r="A57" s="135">
        <v>56</v>
      </c>
      <c r="B57" s="330" t="s">
        <v>151</v>
      </c>
      <c r="C57" s="270" t="str">
        <f>FİKSTÜR!Z59</f>
        <v>MEHMET FATİH YÜKSEL</v>
      </c>
      <c r="D57" s="270" t="str">
        <f>FİKSTÜR!AA59</f>
        <v>ALİ İHSAN DİLLİ</v>
      </c>
      <c r="E57" s="271">
        <v>45282</v>
      </c>
      <c r="F57" s="272">
        <v>0.8125</v>
      </c>
      <c r="G57" s="331">
        <f>FİKSTÜR!Y59</f>
        <v>5</v>
      </c>
    </row>
    <row r="58" spans="1:9" x14ac:dyDescent="0.2">
      <c r="A58" s="135">
        <v>57</v>
      </c>
      <c r="B58" s="330" t="s">
        <v>151</v>
      </c>
      <c r="C58" s="270" t="str">
        <f>FİKSTÜR!Z60</f>
        <v>YAKUP BULUT</v>
      </c>
      <c r="D58" s="270" t="str">
        <f>FİKSTÜR!AA60</f>
        <v>CİHAN FIRAT</v>
      </c>
      <c r="E58" s="271">
        <v>45282</v>
      </c>
      <c r="F58" s="272">
        <v>0.8125</v>
      </c>
      <c r="G58" s="331">
        <f>FİKSTÜR!Y60</f>
        <v>6</v>
      </c>
    </row>
    <row r="59" spans="1:9" x14ac:dyDescent="0.2">
      <c r="A59" s="135">
        <v>58</v>
      </c>
      <c r="B59" s="330" t="s">
        <v>151</v>
      </c>
      <c r="C59" s="270" t="str">
        <f>FİKSTÜR!Z61</f>
        <v>FATMANUR DEMİRCİ</v>
      </c>
      <c r="D59" s="270" t="str">
        <f>FİKSTÜR!AA61</f>
        <v>HALİL KARAKOYUN</v>
      </c>
      <c r="E59" s="271">
        <v>45282</v>
      </c>
      <c r="F59" s="272">
        <v>0.8125</v>
      </c>
      <c r="G59" s="331">
        <f>FİKSTÜR!Y61</f>
        <v>1</v>
      </c>
    </row>
    <row r="60" spans="1:9" x14ac:dyDescent="0.2">
      <c r="A60" s="135">
        <v>59</v>
      </c>
      <c r="B60" s="330" t="s">
        <v>151</v>
      </c>
      <c r="C60" s="270" t="str">
        <f>FİKSTÜR!Z62</f>
        <v>NEBİ KÜRTÜL</v>
      </c>
      <c r="D60" s="270" t="str">
        <f>FİKSTÜR!AA62</f>
        <v>ERTUĞRUL ÇAM</v>
      </c>
      <c r="E60" s="271">
        <v>45282</v>
      </c>
      <c r="F60" s="272">
        <v>0.8125</v>
      </c>
      <c r="G60" s="331">
        <f>FİKSTÜR!Y62</f>
        <v>2</v>
      </c>
    </row>
    <row r="61" spans="1:9" x14ac:dyDescent="0.2">
      <c r="A61" s="135">
        <v>60</v>
      </c>
      <c r="B61" s="332" t="s">
        <v>151</v>
      </c>
      <c r="C61" s="333" t="str">
        <f>FİKSTÜR!Z63</f>
        <v>MUSTAFA ÖNDER</v>
      </c>
      <c r="D61" s="333" t="str">
        <f>FİKSTÜR!AA63</f>
        <v>SELÇUK PAKSOY</v>
      </c>
      <c r="E61" s="334">
        <v>45282</v>
      </c>
      <c r="F61" s="335">
        <v>0.8125</v>
      </c>
      <c r="G61" s="336">
        <f>FİKSTÜR!Y63</f>
        <v>3</v>
      </c>
    </row>
    <row r="62" spans="1:9" x14ac:dyDescent="0.2">
      <c r="A62" s="135">
        <v>61</v>
      </c>
      <c r="B62" s="325" t="s">
        <v>152</v>
      </c>
      <c r="C62" s="326" t="str">
        <f>FİKSTÜR!Z64</f>
        <v>MEHMET EREN HANÇER</v>
      </c>
      <c r="D62" s="326" t="str">
        <f>FİKSTÜR!AA64</f>
        <v>ALİ İHSAN DİLLİ</v>
      </c>
      <c r="E62" s="327">
        <v>45282</v>
      </c>
      <c r="F62" s="328">
        <v>0.85416666666666663</v>
      </c>
      <c r="G62" s="337">
        <f>FİKSTÜR!Y64</f>
        <v>5</v>
      </c>
    </row>
    <row r="63" spans="1:9" x14ac:dyDescent="0.2">
      <c r="A63" s="135">
        <v>62</v>
      </c>
      <c r="B63" s="330" t="s">
        <v>152</v>
      </c>
      <c r="C63" s="270" t="str">
        <f>FİKSTÜR!Z65</f>
        <v>MEHMET KİRİŞÇİ</v>
      </c>
      <c r="D63" s="270" t="str">
        <f>FİKSTÜR!AA65</f>
        <v>CİHAN FIRAT</v>
      </c>
      <c r="E63" s="271">
        <v>45282</v>
      </c>
      <c r="F63" s="272">
        <v>0.85416666666666663</v>
      </c>
      <c r="G63" s="331">
        <f>FİKSTÜR!Y65</f>
        <v>6</v>
      </c>
    </row>
    <row r="64" spans="1:9" x14ac:dyDescent="0.2">
      <c r="A64" s="135">
        <v>63</v>
      </c>
      <c r="B64" s="330" t="s">
        <v>152</v>
      </c>
      <c r="C64" s="270" t="str">
        <f>FİKSTÜR!Z66</f>
        <v>MEHMET FATİH YÜKSEL</v>
      </c>
      <c r="D64" s="270" t="str">
        <f>FİKSTÜR!AA66</f>
        <v>HALİL KARAKOYUN</v>
      </c>
      <c r="E64" s="271">
        <v>45282</v>
      </c>
      <c r="F64" s="272">
        <v>0.85416666666666696</v>
      </c>
      <c r="G64" s="331">
        <f>FİKSTÜR!Y66</f>
        <v>1</v>
      </c>
      <c r="I64" s="133" t="s">
        <v>128</v>
      </c>
    </row>
    <row r="65" spans="1:7" x14ac:dyDescent="0.2">
      <c r="A65" s="135">
        <v>64</v>
      </c>
      <c r="B65" s="330" t="s">
        <v>152</v>
      </c>
      <c r="C65" s="270" t="str">
        <f>FİKSTÜR!Z67</f>
        <v>YAKUP BULUT</v>
      </c>
      <c r="D65" s="270" t="str">
        <f>FİKSTÜR!AA67</f>
        <v>ERTUĞRUL ÇAM</v>
      </c>
      <c r="E65" s="271">
        <v>45282</v>
      </c>
      <c r="F65" s="272">
        <v>0.85416666666666696</v>
      </c>
      <c r="G65" s="331">
        <f>FİKSTÜR!Y67</f>
        <v>2</v>
      </c>
    </row>
    <row r="66" spans="1:7" x14ac:dyDescent="0.2">
      <c r="A66" s="135">
        <v>65</v>
      </c>
      <c r="B66" s="330" t="s">
        <v>152</v>
      </c>
      <c r="C66" s="270" t="str">
        <f>FİKSTÜR!Z68</f>
        <v>FATMANUR DEMİRCİ</v>
      </c>
      <c r="D66" s="270" t="str">
        <f>FİKSTÜR!AA68</f>
        <v>SELÇUK PAKSOY</v>
      </c>
      <c r="E66" s="271">
        <v>45282</v>
      </c>
      <c r="F66" s="272">
        <v>0.85416666666666696</v>
      </c>
      <c r="G66" s="331">
        <f>FİKSTÜR!Y68</f>
        <v>3</v>
      </c>
    </row>
    <row r="67" spans="1:7" x14ac:dyDescent="0.2">
      <c r="A67" s="135">
        <v>66</v>
      </c>
      <c r="B67" s="332" t="s">
        <v>152</v>
      </c>
      <c r="C67" s="333" t="str">
        <f>FİKSTÜR!Z69</f>
        <v>NEBİ KÜRTÜL</v>
      </c>
      <c r="D67" s="333" t="str">
        <f>FİKSTÜR!AA69</f>
        <v>MUSTAFA ÖNDER</v>
      </c>
      <c r="E67" s="334">
        <v>45282</v>
      </c>
      <c r="F67" s="335">
        <v>0.85416666666666696</v>
      </c>
      <c r="G67" s="336">
        <f>FİKSTÜR!Y69</f>
        <v>4</v>
      </c>
    </row>
    <row r="68" spans="1:7" x14ac:dyDescent="0.2">
      <c r="B68" s="267"/>
      <c r="C68" s="268"/>
      <c r="D68" s="268"/>
      <c r="E68" s="269"/>
      <c r="F68" s="257"/>
      <c r="G68" s="267"/>
    </row>
    <row r="69" spans="1:7" x14ac:dyDescent="0.2">
      <c r="F69" s="257"/>
    </row>
    <row r="70" spans="1:7" x14ac:dyDescent="0.2">
      <c r="F70" s="257"/>
    </row>
    <row r="71" spans="1:7" x14ac:dyDescent="0.2">
      <c r="F71" s="257"/>
    </row>
    <row r="72" spans="1:7" x14ac:dyDescent="0.2">
      <c r="F72" s="257"/>
    </row>
    <row r="73" spans="1:7" x14ac:dyDescent="0.2">
      <c r="F73" s="257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0" zoomScaleNormal="80" workbookViewId="0">
      <selection activeCell="AD68" sqref="AD68"/>
    </sheetView>
  </sheetViews>
  <sheetFormatPr defaultRowHeight="12.75" x14ac:dyDescent="0.2"/>
  <cols>
    <col min="1" max="1" width="3.42578125" style="187" bestFit="1" customWidth="1"/>
    <col min="2" max="2" width="27.7109375" style="83" bestFit="1" customWidth="1"/>
    <col min="3" max="5" width="4.28515625" style="83" customWidth="1"/>
    <col min="6" max="14" width="4.28515625" style="187" customWidth="1"/>
    <col min="15" max="15" width="3.140625" style="187" customWidth="1"/>
    <col min="16" max="16" width="3" style="187" customWidth="1"/>
    <col min="17" max="18" width="3.42578125" style="187" customWidth="1"/>
    <col min="19" max="19" width="3.28515625" style="187" customWidth="1"/>
    <col min="20" max="20" width="3.7109375" style="188" customWidth="1"/>
    <col min="21" max="21" width="3.7109375" style="39" bestFit="1" customWidth="1"/>
    <col min="22" max="22" width="7" style="39" bestFit="1" customWidth="1"/>
    <col min="23" max="23" width="12.28515625" style="181" bestFit="1" customWidth="1"/>
    <col min="24" max="24" width="7" style="39" bestFit="1" customWidth="1"/>
    <col min="25" max="25" width="6.7109375" style="184" customWidth="1"/>
    <col min="26" max="27" width="33" style="39" bestFit="1" customWidth="1"/>
    <col min="28" max="28" width="3.28515625" style="182" customWidth="1"/>
    <col min="29" max="29" width="3.42578125" style="182" customWidth="1"/>
    <col min="30" max="30" width="4.28515625" style="39" customWidth="1"/>
    <col min="31" max="31" width="4.28515625" style="189" customWidth="1"/>
    <col min="32" max="32" width="3.7109375" style="39" bestFit="1" customWidth="1"/>
    <col min="33" max="33" width="3.7109375" style="189" bestFit="1" customWidth="1"/>
    <col min="34" max="34" width="3.7109375" style="39" bestFit="1" customWidth="1"/>
    <col min="35" max="35" width="3.7109375" style="189" bestFit="1" customWidth="1"/>
    <col min="36" max="36" width="3.7109375" style="39" bestFit="1" customWidth="1"/>
    <col min="37" max="37" width="3.7109375" style="189" bestFit="1" customWidth="1"/>
    <col min="38" max="38" width="3.7109375" style="39" bestFit="1" customWidth="1"/>
    <col min="39" max="39" width="3.7109375" style="189" bestFit="1" customWidth="1"/>
    <col min="40" max="40" width="3.140625" style="39" hidden="1" customWidth="1"/>
    <col min="41" max="41" width="3.140625" style="189" hidden="1" customWidth="1"/>
    <col min="42" max="42" width="3.140625" style="38" hidden="1" customWidth="1"/>
    <col min="43" max="43" width="3.140625" style="190" hidden="1" customWidth="1"/>
    <col min="44" max="45" width="4.42578125" style="48" hidden="1" customWidth="1"/>
    <col min="46" max="59" width="2.28515625" style="48" hidden="1" customWidth="1"/>
    <col min="60" max="60" width="2" style="48" hidden="1" customWidth="1"/>
    <col min="61" max="62" width="2.28515625" style="48" hidden="1" customWidth="1"/>
    <col min="63" max="72" width="4.42578125" style="48" hidden="1" customWidth="1"/>
    <col min="73" max="73" width="2.28515625" style="48" hidden="1" customWidth="1"/>
    <col min="74" max="74" width="4.42578125" style="48" hidden="1" customWidth="1"/>
    <col min="75" max="75" width="2.28515625" style="48" hidden="1" customWidth="1"/>
    <col min="76" max="76" width="4.42578125" style="48" hidden="1" customWidth="1"/>
    <col min="77" max="77" width="2.28515625" style="48" hidden="1" customWidth="1"/>
    <col min="78" max="78" width="4.42578125" style="48" hidden="1" customWidth="1"/>
    <col min="79" max="79" width="2.28515625" style="48" hidden="1" customWidth="1"/>
    <col min="80" max="80" width="4.42578125" style="48" hidden="1" customWidth="1"/>
    <col min="81" max="81" width="2.28515625" style="48" hidden="1" customWidth="1"/>
    <col min="82" max="82" width="4.42578125" style="48" hidden="1" customWidth="1"/>
    <col min="83" max="83" width="2.28515625" style="48" hidden="1" customWidth="1"/>
    <col min="84" max="84" width="4.42578125" style="48" hidden="1" customWidth="1"/>
    <col min="85" max="85" width="2.28515625" style="48" hidden="1" customWidth="1"/>
    <col min="86" max="86" width="4.42578125" style="48" hidden="1" customWidth="1"/>
    <col min="87" max="87" width="2.28515625" style="48" hidden="1" customWidth="1"/>
    <col min="88" max="88" width="4.42578125" style="48" hidden="1" customWidth="1"/>
    <col min="89" max="89" width="3.42578125" style="48" hidden="1" customWidth="1"/>
    <col min="90" max="90" width="4.42578125" style="48" hidden="1" customWidth="1"/>
    <col min="91" max="91" width="3.42578125" style="48" hidden="1" customWidth="1"/>
    <col min="92" max="92" width="4.42578125" style="48" hidden="1" customWidth="1"/>
    <col min="93" max="93" width="3.42578125" style="48" hidden="1" customWidth="1"/>
    <col min="94" max="95" width="4.42578125" style="48" hidden="1" customWidth="1"/>
    <col min="96" max="96" width="2.28515625" style="48" hidden="1" customWidth="1"/>
    <col min="97" max="97" width="4.42578125" style="48" hidden="1" customWidth="1"/>
    <col min="98" max="98" width="2.28515625" style="48" hidden="1" customWidth="1"/>
    <col min="99" max="99" width="4.42578125" style="48" hidden="1" customWidth="1"/>
    <col min="100" max="100" width="2.28515625" style="48" hidden="1" customWidth="1"/>
    <col min="101" max="101" width="4.42578125" style="48" hidden="1" customWidth="1"/>
    <col min="102" max="102" width="2.28515625" style="48" hidden="1" customWidth="1"/>
    <col min="103" max="103" width="4.42578125" style="48" hidden="1" customWidth="1"/>
    <col min="104" max="104" width="2.28515625" style="48" hidden="1" customWidth="1"/>
    <col min="105" max="105" width="0.85546875" style="163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83" hidden="1" customWidth="1"/>
    <col min="167" max="167" width="0" style="83" hidden="1" customWidth="1"/>
    <col min="168" max="16384" width="9.140625" style="83"/>
  </cols>
  <sheetData>
    <row r="1" spans="1:167" s="30" customFormat="1" ht="19.5" customHeight="1" thickBot="1" x14ac:dyDescent="0.35">
      <c r="A1" s="411" t="s">
        <v>139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29"/>
      <c r="U1" s="412" t="str">
        <f>A1</f>
        <v>1. LİG</v>
      </c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2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398"/>
      <c r="AO2" s="398"/>
      <c r="AP2" s="398"/>
      <c r="AQ2" s="398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57" customFormat="1" ht="17.25" thickTop="1" thickBot="1" x14ac:dyDescent="0.3">
      <c r="A3" s="414" t="s">
        <v>37</v>
      </c>
      <c r="B3" s="415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93" t="s">
        <v>35</v>
      </c>
      <c r="V3" s="394"/>
      <c r="W3" s="348" t="s">
        <v>6</v>
      </c>
      <c r="X3" s="349" t="s">
        <v>7</v>
      </c>
      <c r="Y3" s="350" t="s">
        <v>8</v>
      </c>
      <c r="Z3" s="351" t="s">
        <v>37</v>
      </c>
      <c r="AA3" s="351" t="s">
        <v>37</v>
      </c>
      <c r="AB3" s="416" t="s">
        <v>39</v>
      </c>
      <c r="AC3" s="417"/>
      <c r="AD3" s="405" t="s">
        <v>40</v>
      </c>
      <c r="AE3" s="406"/>
      <c r="AF3" s="405" t="s">
        <v>41</v>
      </c>
      <c r="AG3" s="406"/>
      <c r="AH3" s="405" t="s">
        <v>42</v>
      </c>
      <c r="AI3" s="406"/>
      <c r="AJ3" s="405" t="s">
        <v>43</v>
      </c>
      <c r="AK3" s="406"/>
      <c r="AL3" s="405" t="s">
        <v>44</v>
      </c>
      <c r="AM3" s="407"/>
      <c r="AN3" s="408" t="s">
        <v>45</v>
      </c>
      <c r="AO3" s="409"/>
      <c r="AP3" s="408" t="s">
        <v>46</v>
      </c>
      <c r="AQ3" s="410"/>
      <c r="AR3" s="48"/>
      <c r="AS3" s="48"/>
      <c r="AT3" s="392">
        <v>1</v>
      </c>
      <c r="AU3" s="392"/>
      <c r="AV3" s="392">
        <v>2</v>
      </c>
      <c r="AW3" s="392"/>
      <c r="AX3" s="392">
        <v>3</v>
      </c>
      <c r="AY3" s="392"/>
      <c r="AZ3" s="392">
        <v>4</v>
      </c>
      <c r="BA3" s="392"/>
      <c r="BB3" s="392">
        <v>5</v>
      </c>
      <c r="BC3" s="392"/>
      <c r="BD3" s="392">
        <v>6</v>
      </c>
      <c r="BE3" s="392"/>
      <c r="BF3" s="392">
        <v>7</v>
      </c>
      <c r="BG3" s="392"/>
      <c r="BH3" s="49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49"/>
      <c r="DB3" s="51"/>
      <c r="DC3" s="52" t="s">
        <v>0</v>
      </c>
      <c r="DD3" s="53" t="s">
        <v>1</v>
      </c>
      <c r="DE3" s="54" t="s">
        <v>0</v>
      </c>
      <c r="DF3" s="53" t="s">
        <v>1</v>
      </c>
      <c r="DG3" s="52" t="s">
        <v>0</v>
      </c>
      <c r="DH3" s="53" t="s">
        <v>1</v>
      </c>
      <c r="DI3" s="52" t="s">
        <v>0</v>
      </c>
      <c r="DJ3" s="53" t="s">
        <v>1</v>
      </c>
      <c r="DK3" s="52" t="s">
        <v>0</v>
      </c>
      <c r="DL3" s="53" t="s">
        <v>1</v>
      </c>
      <c r="DM3" s="52" t="s">
        <v>0</v>
      </c>
      <c r="DN3" s="53" t="s">
        <v>1</v>
      </c>
      <c r="DO3" s="52" t="s">
        <v>0</v>
      </c>
      <c r="DP3" s="53" t="s">
        <v>1</v>
      </c>
      <c r="DQ3" s="52" t="s">
        <v>0</v>
      </c>
      <c r="DR3" s="53" t="s">
        <v>1</v>
      </c>
      <c r="DS3" s="52" t="s">
        <v>0</v>
      </c>
      <c r="DT3" s="53" t="s">
        <v>1</v>
      </c>
      <c r="DU3" s="52" t="s">
        <v>0</v>
      </c>
      <c r="DV3" s="53" t="s">
        <v>1</v>
      </c>
      <c r="DW3" s="52" t="s">
        <v>0</v>
      </c>
      <c r="DX3" s="53" t="s">
        <v>1</v>
      </c>
      <c r="DY3" s="55"/>
      <c r="DZ3" s="55" t="s">
        <v>0</v>
      </c>
      <c r="EA3" s="55" t="s">
        <v>1</v>
      </c>
      <c r="EB3" s="55" t="s">
        <v>0</v>
      </c>
      <c r="EC3" s="55" t="s">
        <v>1</v>
      </c>
      <c r="ED3" s="55" t="s">
        <v>0</v>
      </c>
      <c r="EE3" s="55" t="s">
        <v>1</v>
      </c>
      <c r="EF3" s="55" t="s">
        <v>0</v>
      </c>
      <c r="EG3" s="55" t="s">
        <v>1</v>
      </c>
      <c r="EH3" s="55" t="s">
        <v>0</v>
      </c>
      <c r="EI3" s="55" t="s">
        <v>1</v>
      </c>
      <c r="EJ3" s="55" t="s">
        <v>0</v>
      </c>
      <c r="EK3" s="55" t="s">
        <v>1</v>
      </c>
      <c r="EL3" s="55" t="s">
        <v>0</v>
      </c>
      <c r="EM3" s="55" t="s">
        <v>1</v>
      </c>
      <c r="EN3" s="55" t="s">
        <v>0</v>
      </c>
      <c r="EO3" s="55" t="s">
        <v>1</v>
      </c>
      <c r="EP3" s="55" t="s">
        <v>0</v>
      </c>
      <c r="EQ3" s="55" t="s">
        <v>1</v>
      </c>
      <c r="ER3" s="55"/>
      <c r="ES3" s="55"/>
      <c r="ET3" s="55"/>
      <c r="EU3" s="55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</row>
    <row r="4" spans="1:167" ht="15.75" x14ac:dyDescent="0.25">
      <c r="A4" s="58">
        <v>1</v>
      </c>
      <c r="B4" s="59" t="s">
        <v>131</v>
      </c>
      <c r="C4" s="60"/>
      <c r="D4" s="61" t="str">
        <f>TEXT($AB$64,$AB$64)&amp;TEXT("-","-")&amp;TEXT($AC$64,$AC$64)</f>
        <v>-</v>
      </c>
      <c r="E4" s="62" t="str">
        <f>TEXT($AC$58,$AC$58)&amp;TEXT("-","-")&amp;TEXT($AB$58,$AB$58)</f>
        <v>-</v>
      </c>
      <c r="F4" s="61" t="str">
        <f>TEXT($AB$52,$AB$52)&amp;TEXT("-","-")&amp;TEXT($AC$52,$AC$52)</f>
        <v>-</v>
      </c>
      <c r="G4" s="61" t="str">
        <f>TEXT($AC$46,$AC$46)&amp;TEXT("-","-")&amp;TEXT($AB$46,$AB$46)</f>
        <v>3-1</v>
      </c>
      <c r="H4" s="61" t="str">
        <f>TEXT($AB$40,$AB$40)&amp;TEXT("-","-")&amp;TEXT($AC$40,$AC$40)</f>
        <v>3-1</v>
      </c>
      <c r="I4" s="61" t="str">
        <f>TEXT($AC$34,$AC$34)&amp;TEXT("-","-")&amp;TEXT($AB$34,$AB$34)</f>
        <v>3-0</v>
      </c>
      <c r="J4" s="61" t="str">
        <f>TEXT($AB$28,$AB$28)&amp;TEXT("-","-")&amp;TEXT($AC$28,$AC$28)</f>
        <v>3-0</v>
      </c>
      <c r="K4" s="61" t="str">
        <f>TEXT($AC$22,$AC$22)&amp;TEXT("-","-")&amp;TEXT($AB$22,$AB$22)</f>
        <v>3-0</v>
      </c>
      <c r="L4" s="61" t="str">
        <f>TEXT($AB$16,$AB$16)&amp;TEXT("-","-")&amp;TEXT($AC$16,$AC$16)</f>
        <v>3-0</v>
      </c>
      <c r="M4" s="61" t="str">
        <f>TEXT($AC$10,$AC$10)&amp;TEXT("-","-")&amp;TEXT($AB$10,$AB$10)</f>
        <v>3-0</v>
      </c>
      <c r="N4" s="63" t="str">
        <f>TEXT($AB$4,$AB$4)&amp;TEXT("-","-")&amp;TEXT($AC$4,$AC$4)</f>
        <v>3-0</v>
      </c>
      <c r="O4" s="64">
        <f>SUM(DC4+DE4+DG4+DI4+DK4+DM4+DO4+DQ4+DS4+DU4+DW4)</f>
        <v>8</v>
      </c>
      <c r="P4" s="65">
        <f>SUM(DD4+DF4+DH4+DJ4+DL4+DN4+DP4+DR4+DT4+DV4+DX4)</f>
        <v>0</v>
      </c>
      <c r="Q4" s="63">
        <f>SUM(O4*2+P4*1)</f>
        <v>16</v>
      </c>
      <c r="R4" s="66">
        <f t="shared" ref="R4:R15" si="0">RANK(Q4,$Q$4:$Q$15,0)</f>
        <v>1</v>
      </c>
      <c r="S4" s="67">
        <f>R4</f>
        <v>1</v>
      </c>
      <c r="T4" s="68"/>
      <c r="U4" s="69">
        <v>1</v>
      </c>
      <c r="V4" s="245" t="s">
        <v>47</v>
      </c>
      <c r="W4" s="282">
        <v>45278</v>
      </c>
      <c r="X4" s="279">
        <v>0.77083333333333337</v>
      </c>
      <c r="Y4" s="261">
        <v>1</v>
      </c>
      <c r="Z4" s="70" t="str">
        <f>REPT($B$4,1)</f>
        <v>MEHMET EREN HANÇER</v>
      </c>
      <c r="AA4" s="70" t="str">
        <f>REPT($B$15,1)</f>
        <v>CİHAN FIRAT</v>
      </c>
      <c r="AB4" s="356">
        <v>3</v>
      </c>
      <c r="AC4" s="357">
        <v>0</v>
      </c>
      <c r="AD4" s="358">
        <v>11</v>
      </c>
      <c r="AE4" s="359">
        <v>8</v>
      </c>
      <c r="AF4" s="358">
        <v>11</v>
      </c>
      <c r="AG4" s="359">
        <v>1</v>
      </c>
      <c r="AH4" s="358">
        <v>11</v>
      </c>
      <c r="AI4" s="359">
        <v>7</v>
      </c>
      <c r="AJ4" s="358"/>
      <c r="AK4" s="359"/>
      <c r="AL4" s="360"/>
      <c r="AM4" s="361"/>
      <c r="AN4" s="71"/>
      <c r="AO4" s="72"/>
      <c r="AP4" s="73"/>
      <c r="AQ4" s="74"/>
      <c r="AR4" s="75"/>
      <c r="AS4" s="75"/>
      <c r="AT4" s="76">
        <f t="shared" ref="AT4:AT67" si="1">IF(AD4&gt;AE4,1,0)</f>
        <v>1</v>
      </c>
      <c r="AU4" s="76">
        <f t="shared" ref="AU4:AU67" si="2">IF(AE4&gt;AD4,1,0)</f>
        <v>0</v>
      </c>
      <c r="AV4" s="76">
        <f t="shared" ref="AV4:AV67" si="3">IF(AF4&gt;AG4,1,0)</f>
        <v>1</v>
      </c>
      <c r="AW4" s="76">
        <f t="shared" ref="AW4:AW67" si="4">IF(AG4&gt;AF4,1,0)</f>
        <v>0</v>
      </c>
      <c r="AX4" s="76">
        <f t="shared" ref="AX4:AX67" si="5">IF(AH4&gt;AI4,1,0)</f>
        <v>1</v>
      </c>
      <c r="AY4" s="76">
        <f t="shared" ref="AY4:AY67" si="6">IF(AI4&gt;AH4,1,0)</f>
        <v>0</v>
      </c>
      <c r="AZ4" s="76">
        <f t="shared" ref="AZ4:AZ67" si="7">IF(AJ4&gt;AK4,1,0)</f>
        <v>0</v>
      </c>
      <c r="BA4" s="76">
        <f t="shared" ref="BA4:BA67" si="8">IF(AK4&gt;AJ4,1,0)</f>
        <v>0</v>
      </c>
      <c r="BB4" s="76">
        <f t="shared" ref="BB4:BB67" si="9">IF(AL4&gt;AM4,1,0)</f>
        <v>0</v>
      </c>
      <c r="BC4" s="76">
        <f t="shared" ref="BC4:BC67" si="10">IF(AM4&gt;AL4,1,0)</f>
        <v>0</v>
      </c>
      <c r="BD4" s="76">
        <f t="shared" ref="BD4:BD67" si="11">IF(AN4&gt;AO4,1,0)</f>
        <v>0</v>
      </c>
      <c r="BE4" s="76">
        <f t="shared" ref="BE4:BE67" si="12">IF(AO4&gt;AN4,1,0)</f>
        <v>0</v>
      </c>
      <c r="BF4" s="76">
        <f t="shared" ref="BF4:BF67" si="13">IF(AP4&gt;AQ4,1,0)</f>
        <v>0</v>
      </c>
      <c r="BG4" s="76">
        <f t="shared" ref="BG4:BG67" si="14">IF(AQ4&gt;AP4,1,0)</f>
        <v>0</v>
      </c>
      <c r="BH4" s="76"/>
      <c r="BI4" s="76">
        <f>IF(AB4&gt;AC4,1,0)</f>
        <v>1</v>
      </c>
      <c r="BJ4" s="76">
        <f>IF(AB4&lt;AC4,1,0)</f>
        <v>0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77">
        <v>1</v>
      </c>
      <c r="DC4" s="78">
        <f>IF($AB$64&gt;$AC$64,1,0)</f>
        <v>0</v>
      </c>
      <c r="DD4" s="79">
        <f>IF($AB$64&lt;$AC$64,1,0)</f>
        <v>0</v>
      </c>
      <c r="DE4" s="80">
        <f>IF($AC$58&gt;$AB$58,1,0)</f>
        <v>0</v>
      </c>
      <c r="DF4" s="79">
        <f>IF($AC$58&lt;$AB$58,1,0)</f>
        <v>0</v>
      </c>
      <c r="DG4" s="80">
        <f>IF($AB$52&gt;$AC$52,1,0)</f>
        <v>0</v>
      </c>
      <c r="DH4" s="79">
        <f>IF($AB$52&lt;$AC$52,1,0)</f>
        <v>0</v>
      </c>
      <c r="DI4" s="80">
        <f>IF($AC$46&gt;$AB$46,1,0)</f>
        <v>1</v>
      </c>
      <c r="DJ4" s="79">
        <f>IF($AC$46&lt;$AB$46,1,0)</f>
        <v>0</v>
      </c>
      <c r="DK4" s="80">
        <f>IF($AB$40&gt;$AC$40,1,0)</f>
        <v>1</v>
      </c>
      <c r="DL4" s="79">
        <f>IF($AB$40&lt;$AC$40,1,0)</f>
        <v>0</v>
      </c>
      <c r="DM4" s="80">
        <f>IF($AC$34&gt;$AB$34,1,0)</f>
        <v>1</v>
      </c>
      <c r="DN4" s="79">
        <f>IF($AC$34&lt;$AB$34,1,0)</f>
        <v>0</v>
      </c>
      <c r="DO4" s="80">
        <f>IF($AB$28&gt;$AC$28,1,0)</f>
        <v>1</v>
      </c>
      <c r="DP4" s="79">
        <f>IF($AB$28&lt;$AC$28,1,0)</f>
        <v>0</v>
      </c>
      <c r="DQ4" s="80">
        <f>IF($AC$22&gt;$AB$22,1,0)</f>
        <v>1</v>
      </c>
      <c r="DR4" s="79">
        <f>IF($AC$22&lt;$AB$22,1,0)</f>
        <v>0</v>
      </c>
      <c r="DS4" s="80">
        <f>IF($AB$16&gt;$AC$16,1,0)</f>
        <v>1</v>
      </c>
      <c r="DT4" s="79">
        <f>IF($AB$16&lt;$AC$16,1,0)</f>
        <v>0</v>
      </c>
      <c r="DU4" s="80">
        <f>IF($AC$10&gt;$AB$10,1,0)</f>
        <v>1</v>
      </c>
      <c r="DV4" s="79">
        <f>IF($AC$10&lt;$AB$10,1,0)</f>
        <v>0</v>
      </c>
      <c r="DW4" s="80">
        <f>IF($AB$4&gt;$AC$4,1,0)</f>
        <v>1</v>
      </c>
      <c r="DX4" s="79">
        <f>IF($AB$4&lt;$AC$4,1,0)</f>
        <v>0</v>
      </c>
      <c r="DY4" s="77">
        <v>1</v>
      </c>
      <c r="DZ4" s="81">
        <f>IF($Z$13&gt;$AA$13,1,0)</f>
        <v>0</v>
      </c>
      <c r="EA4" s="82">
        <f>IF($Z$13&lt;$AA$13,1,0)</f>
        <v>1</v>
      </c>
      <c r="EB4" s="81">
        <f>IF($AA$15&gt;$Z$15,1,0)</f>
        <v>0</v>
      </c>
      <c r="EC4" s="82">
        <f>IF($AA$15&lt;$Z$15,1,0)</f>
        <v>1</v>
      </c>
      <c r="ED4" s="81">
        <f>IF($Z$22&gt;$AA$22,1,0)</f>
        <v>1</v>
      </c>
      <c r="EE4" s="82">
        <f>IF($Z$22&lt;$AA$22,1,0)</f>
        <v>0</v>
      </c>
      <c r="EF4" s="81">
        <f>IF($AA$26&gt;$Z$26,1,0)</f>
        <v>1</v>
      </c>
      <c r="EG4" s="82">
        <f>IF($AA$26&lt;$Z$26,1,0)</f>
        <v>0</v>
      </c>
      <c r="EH4" s="81">
        <f>IF($Z$31&gt;$AA$31,1,0)</f>
        <v>0</v>
      </c>
      <c r="EI4" s="82">
        <f>IF($Z$31&lt;$AA$31,1,0)</f>
        <v>1</v>
      </c>
      <c r="EJ4" s="81">
        <f>IF($AA$37&gt;$Z$37,1,0)</f>
        <v>1</v>
      </c>
      <c r="EK4" s="82">
        <f>IF($AA$37&lt;$Z$37,1,0)</f>
        <v>0</v>
      </c>
      <c r="EL4" s="81">
        <f>IF($Z$40&gt;$AA$40,1,0)</f>
        <v>1</v>
      </c>
      <c r="EM4" s="82">
        <f>IF($Z$40&lt;$AA$40,1,0)</f>
        <v>0</v>
      </c>
      <c r="EN4" s="81">
        <f>IF($AA$48&gt;$Z$48,1,0)</f>
        <v>0</v>
      </c>
      <c r="EO4" s="82">
        <f>IF($AA$48&lt;$Z$48,1,0)</f>
        <v>1</v>
      </c>
      <c r="EP4" s="81">
        <f>IF($Z$4&gt;$AA$4,1,0)</f>
        <v>1</v>
      </c>
      <c r="EQ4" s="82">
        <f>IF($Z$4&lt;$AA$4,1,0)</f>
        <v>0</v>
      </c>
      <c r="ER4" s="80"/>
      <c r="ES4" s="79"/>
      <c r="ET4" s="80"/>
      <c r="EU4" s="79"/>
    </row>
    <row r="5" spans="1:167" ht="15.75" x14ac:dyDescent="0.25">
      <c r="A5" s="84">
        <v>2</v>
      </c>
      <c r="B5" s="59" t="s">
        <v>153</v>
      </c>
      <c r="C5" s="85" t="str">
        <f>TEXT($AC$64,$AC$64)&amp;TEXT("-","-")&amp;TEXT($AB$64,$AB$64)</f>
        <v>-</v>
      </c>
      <c r="D5" s="86"/>
      <c r="E5" s="87" t="str">
        <f>TEXT($AB$33,$AB$33)&amp;TEXT("-","-")&amp;TEXT($AC$33,$AC$33)</f>
        <v>0-3</v>
      </c>
      <c r="F5" s="88" t="str">
        <f>TEXT($AC$59,$AC$59)&amp;TEXT("-","-")&amp;TEXT($AB$59,$AB$59)</f>
        <v>-</v>
      </c>
      <c r="G5" s="87" t="str">
        <f>TEXT($AB$26,$AB$26)&amp;TEXT("-","-")&amp;TEXT($AC$26,$AC$26)</f>
        <v>0-3</v>
      </c>
      <c r="H5" s="88" t="str">
        <f>TEXT($AC$54,$AC$54)&amp;TEXT("-","-")&amp;TEXT($AB$54,$AB$54)</f>
        <v>-</v>
      </c>
      <c r="I5" s="87" t="str">
        <f>TEXT($AB$19,$AB$19)&amp;TEXT("-","-")&amp;TEXT($AC$19,$AC$19)</f>
        <v>3-0</v>
      </c>
      <c r="J5" s="88" t="str">
        <f>TEXT($AC$49,$AC$49)&amp;TEXT("-","-")&amp;TEXT($AB$49,$AB$49)</f>
        <v>1-3</v>
      </c>
      <c r="K5" s="87" t="str">
        <f>TEXT($AB$12,$AB$12)&amp;TEXT("-","-")&amp;TEXT($AC$12,$AC$12)</f>
        <v>3-2</v>
      </c>
      <c r="L5" s="87" t="str">
        <f>TEXT($AC$44,$AC$44)&amp;TEXT("-","-")&amp;TEXT($AB$44,$AB$44)</f>
        <v>1-3</v>
      </c>
      <c r="M5" s="87" t="str">
        <f>TEXT($AB$5,$AB$5)&amp;TEXT("-","-")&amp;TEXT($AC$5,$AC$5)</f>
        <v>3-0</v>
      </c>
      <c r="N5" s="89" t="str">
        <f>TEXT($AC$39,$AC$39)&amp;TEXT("-","-")&amp;TEXT($AB$39,$AB$39)</f>
        <v>3-0</v>
      </c>
      <c r="O5" s="90">
        <f t="shared" ref="O5:P15" si="15">SUM(DC5+DE5+DG5+DI5+DK5+DM5+DO5+DQ5+DS5+DU5+DW5)</f>
        <v>4</v>
      </c>
      <c r="P5" s="89">
        <f t="shared" si="15"/>
        <v>4</v>
      </c>
      <c r="Q5" s="89">
        <f>SUM(O5*2+P5*1)</f>
        <v>12</v>
      </c>
      <c r="R5" s="91">
        <f t="shared" si="0"/>
        <v>8</v>
      </c>
      <c r="S5" s="92">
        <f t="shared" ref="S5:S15" si="16">R5</f>
        <v>8</v>
      </c>
      <c r="T5" s="68"/>
      <c r="U5" s="69">
        <v>2</v>
      </c>
      <c r="V5" s="246" t="s">
        <v>48</v>
      </c>
      <c r="W5" s="283">
        <v>45278</v>
      </c>
      <c r="X5" s="280">
        <v>0.77083333333333337</v>
      </c>
      <c r="Y5" s="262">
        <v>2</v>
      </c>
      <c r="Z5" s="93" t="str">
        <f>REPT($B$5,1)</f>
        <v>ALİ İHSAN DİLLİ</v>
      </c>
      <c r="AA5" s="93" t="str">
        <f>REPT($B$14,1)</f>
        <v>HALİL KARAKOYUN</v>
      </c>
      <c r="AB5" s="356">
        <v>3</v>
      </c>
      <c r="AC5" s="357">
        <v>0</v>
      </c>
      <c r="AD5" s="358">
        <v>11</v>
      </c>
      <c r="AE5" s="359">
        <v>8</v>
      </c>
      <c r="AF5" s="358">
        <v>11</v>
      </c>
      <c r="AG5" s="359">
        <v>8</v>
      </c>
      <c r="AH5" s="358">
        <v>11</v>
      </c>
      <c r="AI5" s="359">
        <v>9</v>
      </c>
      <c r="AJ5" s="358"/>
      <c r="AK5" s="359"/>
      <c r="AL5" s="358"/>
      <c r="AM5" s="362"/>
      <c r="AN5" s="71"/>
      <c r="AO5" s="72"/>
      <c r="AP5" s="73"/>
      <c r="AQ5" s="74"/>
      <c r="AR5" s="94"/>
      <c r="AS5" s="94"/>
      <c r="AT5" s="76">
        <f t="shared" si="1"/>
        <v>1</v>
      </c>
      <c r="AU5" s="76">
        <f t="shared" si="2"/>
        <v>0</v>
      </c>
      <c r="AV5" s="76">
        <f t="shared" si="3"/>
        <v>1</v>
      </c>
      <c r="AW5" s="76">
        <f t="shared" si="4"/>
        <v>0</v>
      </c>
      <c r="AX5" s="76">
        <f t="shared" si="5"/>
        <v>1</v>
      </c>
      <c r="AY5" s="76">
        <f t="shared" si="6"/>
        <v>0</v>
      </c>
      <c r="AZ5" s="76">
        <f t="shared" si="7"/>
        <v>0</v>
      </c>
      <c r="BA5" s="76">
        <f t="shared" si="8"/>
        <v>0</v>
      </c>
      <c r="BB5" s="76">
        <f t="shared" si="9"/>
        <v>0</v>
      </c>
      <c r="BC5" s="76">
        <f t="shared" si="10"/>
        <v>0</v>
      </c>
      <c r="BD5" s="76">
        <f t="shared" si="11"/>
        <v>0</v>
      </c>
      <c r="BE5" s="76">
        <f t="shared" si="12"/>
        <v>0</v>
      </c>
      <c r="BF5" s="76">
        <f t="shared" si="13"/>
        <v>0</v>
      </c>
      <c r="BG5" s="76">
        <f t="shared" si="14"/>
        <v>0</v>
      </c>
      <c r="BH5" s="76"/>
      <c r="BI5" s="76">
        <f t="shared" ref="BI5:BI68" si="17">IF(AB5&gt;AC5,1,0)</f>
        <v>1</v>
      </c>
      <c r="BJ5" s="76">
        <f t="shared" ref="BJ5:BJ68" si="18">IF(AB5&lt;AC5,1,0)</f>
        <v>0</v>
      </c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49"/>
      <c r="DB5" s="77">
        <v>2</v>
      </c>
      <c r="DC5" s="96">
        <f>IF($AB$64&lt;$AC$64,1,0)</f>
        <v>0</v>
      </c>
      <c r="DD5" s="97">
        <f>IF($AB$64&gt;$AC$64,1,0)</f>
        <v>0</v>
      </c>
      <c r="DE5" s="98">
        <f>IF($AB$33&gt;$AC$33,1,0)</f>
        <v>0</v>
      </c>
      <c r="DF5" s="97">
        <f>IF($AB$33&lt;$AC$33,1,0)</f>
        <v>1</v>
      </c>
      <c r="DG5" s="98">
        <f>IF($AC$59&gt;$AB$59,1,0)</f>
        <v>0</v>
      </c>
      <c r="DH5" s="97">
        <f>IF($AC$59&lt;$AB$59,1,0)</f>
        <v>0</v>
      </c>
      <c r="DI5" s="98">
        <f>IF($AB$26&gt;$AC$26,1,0)</f>
        <v>0</v>
      </c>
      <c r="DJ5" s="97">
        <f>IF($AB$26&lt;$AC$26,1,0)</f>
        <v>1</v>
      </c>
      <c r="DK5" s="98">
        <f>IF($AC$54&gt;$AB$54,1,0)</f>
        <v>0</v>
      </c>
      <c r="DL5" s="97">
        <f>IF($AC$54&lt;$AB$54,1,0)</f>
        <v>0</v>
      </c>
      <c r="DM5" s="98">
        <f>IF($AB$19&gt;$AC$19,1,0)</f>
        <v>1</v>
      </c>
      <c r="DN5" s="97">
        <f>IF($AB$19&lt;$AC$19,1,0)</f>
        <v>0</v>
      </c>
      <c r="DO5" s="98">
        <f>IF($AC$49&gt;$AB$49,1,0)</f>
        <v>0</v>
      </c>
      <c r="DP5" s="97">
        <f>IF($AC$49&lt;$AB$49,1,0)</f>
        <v>1</v>
      </c>
      <c r="DQ5" s="98">
        <f>IF($AB$12&gt;$AC$12,1,0)</f>
        <v>1</v>
      </c>
      <c r="DR5" s="97">
        <f>IF($AB$12&lt;$AC$12,1,0)</f>
        <v>0</v>
      </c>
      <c r="DS5" s="98">
        <f>IF($AC$44&gt;$AB$44,1,0)</f>
        <v>0</v>
      </c>
      <c r="DT5" s="97">
        <f>IF($AC$44&lt;$AB$44,1,0)</f>
        <v>1</v>
      </c>
      <c r="DU5" s="98">
        <f>IF($AB$5&gt;$AC$5,1,0)</f>
        <v>1</v>
      </c>
      <c r="DV5" s="97">
        <f>IF($AB$5&lt;$AC$5,1,0)</f>
        <v>0</v>
      </c>
      <c r="DW5" s="98">
        <f>IF($AC$39&gt;$AB$39,1,0)</f>
        <v>1</v>
      </c>
      <c r="DX5" s="97">
        <f>IF($AC$39&lt;$AB$39,1,0)</f>
        <v>0</v>
      </c>
      <c r="DY5" s="77">
        <v>2</v>
      </c>
      <c r="DZ5" s="81">
        <f>IF($Z$13&lt;$AA$13,1,0)</f>
        <v>1</v>
      </c>
      <c r="EA5" s="82">
        <f>IF($Z$13&gt;$AA$13,1,0)</f>
        <v>0</v>
      </c>
      <c r="EB5" s="81">
        <f>IF($Z$23&gt;$AA$23,1,0)</f>
        <v>0</v>
      </c>
      <c r="EC5" s="82">
        <f>IF($Z$23&lt;$AA$23,1,0)</f>
        <v>1</v>
      </c>
      <c r="ED5" s="81">
        <f>IF($AA$25&gt;$Z$25,1,0)</f>
        <v>1</v>
      </c>
      <c r="EE5" s="82">
        <f>IF($AA$25&lt;$Z$25,1,0)</f>
        <v>0</v>
      </c>
      <c r="EF5" s="81">
        <f>IF($Z$32&gt;$AA$32,1,0)</f>
        <v>0</v>
      </c>
      <c r="EG5" s="82">
        <f>IF($Z$32&lt;$AA$32,1,0)</f>
        <v>1</v>
      </c>
      <c r="EH5" s="81">
        <f>IF($AA$36&gt;$Z$36,1,0)</f>
        <v>1</v>
      </c>
      <c r="EI5" s="82">
        <f>IF($AA$36&lt;$Z$36,1,0)</f>
        <v>0</v>
      </c>
      <c r="EJ5" s="81">
        <f>IF($Z$41&gt;$AA$41,1,0)</f>
        <v>0</v>
      </c>
      <c r="EK5" s="82">
        <f>IF($Z$41&lt;$AA$41,1,0)</f>
        <v>1</v>
      </c>
      <c r="EL5" s="81">
        <f>IF($AA$47&gt;$Z$47,1,0)</f>
        <v>1</v>
      </c>
      <c r="EM5" s="82">
        <f>IF($AA$47&lt;$Z$47,1,0)</f>
        <v>0</v>
      </c>
      <c r="EN5" s="81">
        <f>IF($Z$5&gt;$AA$5,1,0)</f>
        <v>0</v>
      </c>
      <c r="EO5" s="82">
        <f>IF($Z$5&lt;$AA$5,1,0)</f>
        <v>1</v>
      </c>
      <c r="EP5" s="81">
        <f>IF($Z$14&gt;$AA$14,1,0)</f>
        <v>0</v>
      </c>
      <c r="EQ5" s="82">
        <f>IF($Z$14&lt;$AA$14,1,0)</f>
        <v>1</v>
      </c>
      <c r="ER5" s="98"/>
      <c r="ES5" s="97"/>
      <c r="ET5" s="98"/>
      <c r="EU5" s="97"/>
    </row>
    <row r="6" spans="1:167" ht="15.75" x14ac:dyDescent="0.25">
      <c r="A6" s="84">
        <v>3</v>
      </c>
      <c r="B6" s="59" t="s">
        <v>140</v>
      </c>
      <c r="C6" s="90" t="str">
        <f>TEXT($AB$58,$AB$58)&amp;TEXT("-","-")&amp;TEXT($AC$58,$AC$58)</f>
        <v>-</v>
      </c>
      <c r="D6" s="88" t="str">
        <f>TEXT($AC$33,$AC$33)&amp;TEXT("-","-")&amp;TEXT($AB$33,$AB$33)</f>
        <v>3-0</v>
      </c>
      <c r="E6" s="86"/>
      <c r="F6" s="87" t="str">
        <f>TEXT($AB$27,$AB$27)&amp;TEXT("-","-")&amp;TEXT($AC$27,$AC$27)</f>
        <v>3-0</v>
      </c>
      <c r="G6" s="88" t="str">
        <f>TEXT($AC$53,$AC$53)&amp;TEXT("-","-")&amp;TEXT($AB$53,$AB$53)</f>
        <v>-</v>
      </c>
      <c r="H6" s="87" t="str">
        <f>TEXT($AB$20,$AB$20)&amp;TEXT("-","-")&amp;TEXT($AC$20,$AC$20)</f>
        <v>3-1</v>
      </c>
      <c r="I6" s="88" t="str">
        <f>TEXT($AC$48,$AC$48)&amp;TEXT("-","-")&amp;TEXT($AB$48,$AB$48)</f>
        <v>3-0</v>
      </c>
      <c r="J6" s="87" t="str">
        <f>TEXT($AB$13,$AB$13)&amp;TEXT("-","-")&amp;TEXT($AC$13,$AC$13)</f>
        <v>3-1</v>
      </c>
      <c r="K6" s="88" t="str">
        <f>TEXT($AC$43,$AC$43)&amp;TEXT("-","-")&amp;TEXT($AB$43,$AB$43)</f>
        <v>3-0</v>
      </c>
      <c r="L6" s="87" t="str">
        <f>TEXT($AB$6,$AB$6)&amp;TEXT("-","-")&amp;TEXT($AC$6,$AC$6)</f>
        <v>3-0</v>
      </c>
      <c r="M6" s="87" t="str">
        <f>TEXT($AC$38,$AC$38)&amp;TEXT("-","-")&amp;TEXT($AB$38,$AB$38)</f>
        <v>3-0</v>
      </c>
      <c r="N6" s="89" t="str">
        <f>TEXT($AB$65,$AB$65)&amp;TEXT("-","-")&amp;TEXT($AC$65,$AC$65)</f>
        <v>-</v>
      </c>
      <c r="O6" s="90">
        <f t="shared" si="15"/>
        <v>8</v>
      </c>
      <c r="P6" s="89">
        <f t="shared" si="15"/>
        <v>0</v>
      </c>
      <c r="Q6" s="89">
        <f t="shared" ref="Q6:Q11" si="19">SUM(O6*2+P6*1)</f>
        <v>16</v>
      </c>
      <c r="R6" s="99">
        <f t="shared" si="0"/>
        <v>1</v>
      </c>
      <c r="S6" s="92">
        <f t="shared" si="16"/>
        <v>1</v>
      </c>
      <c r="T6" s="68"/>
      <c r="U6" s="69">
        <v>3</v>
      </c>
      <c r="V6" s="246" t="s">
        <v>49</v>
      </c>
      <c r="W6" s="283">
        <v>45278</v>
      </c>
      <c r="X6" s="280">
        <v>0.77083333333333337</v>
      </c>
      <c r="Y6" s="262">
        <v>3</v>
      </c>
      <c r="Z6" s="93" t="str">
        <f>REPT($B$6,1)</f>
        <v>MEHMET KİRİŞÇİ</v>
      </c>
      <c r="AA6" s="93" t="str">
        <f>REPT($B$13,1)</f>
        <v>ERTUĞRUL ÇAM</v>
      </c>
      <c r="AB6" s="356">
        <v>3</v>
      </c>
      <c r="AC6" s="357">
        <v>0</v>
      </c>
      <c r="AD6" s="358">
        <v>11</v>
      </c>
      <c r="AE6" s="359">
        <v>9</v>
      </c>
      <c r="AF6" s="358">
        <v>12</v>
      </c>
      <c r="AG6" s="359">
        <v>10</v>
      </c>
      <c r="AH6" s="358">
        <v>11</v>
      </c>
      <c r="AI6" s="359">
        <v>9</v>
      </c>
      <c r="AJ6" s="358"/>
      <c r="AK6" s="359"/>
      <c r="AL6" s="358"/>
      <c r="AM6" s="362"/>
      <c r="AN6" s="71"/>
      <c r="AO6" s="72"/>
      <c r="AP6" s="73"/>
      <c r="AQ6" s="74"/>
      <c r="AR6" s="94"/>
      <c r="AS6" s="94"/>
      <c r="AT6" s="76">
        <f t="shared" si="1"/>
        <v>1</v>
      </c>
      <c r="AU6" s="76">
        <f t="shared" si="2"/>
        <v>0</v>
      </c>
      <c r="AV6" s="76">
        <f t="shared" si="3"/>
        <v>1</v>
      </c>
      <c r="AW6" s="76">
        <f t="shared" si="4"/>
        <v>0</v>
      </c>
      <c r="AX6" s="76">
        <f t="shared" si="5"/>
        <v>1</v>
      </c>
      <c r="AY6" s="76">
        <f t="shared" si="6"/>
        <v>0</v>
      </c>
      <c r="AZ6" s="76">
        <f t="shared" si="7"/>
        <v>0</v>
      </c>
      <c r="BA6" s="76">
        <f t="shared" si="8"/>
        <v>0</v>
      </c>
      <c r="BB6" s="76">
        <f t="shared" si="9"/>
        <v>0</v>
      </c>
      <c r="BC6" s="76">
        <f t="shared" si="10"/>
        <v>0</v>
      </c>
      <c r="BD6" s="76">
        <f t="shared" si="11"/>
        <v>0</v>
      </c>
      <c r="BE6" s="76">
        <f t="shared" si="12"/>
        <v>0</v>
      </c>
      <c r="BF6" s="76">
        <f t="shared" si="13"/>
        <v>0</v>
      </c>
      <c r="BG6" s="76">
        <f t="shared" si="14"/>
        <v>0</v>
      </c>
      <c r="BH6" s="76"/>
      <c r="BI6" s="76">
        <f t="shared" si="17"/>
        <v>1</v>
      </c>
      <c r="BJ6" s="76">
        <f t="shared" si="18"/>
        <v>0</v>
      </c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49"/>
      <c r="DB6" s="77">
        <v>3</v>
      </c>
      <c r="DC6" s="96">
        <f>IF($AC$58&lt;$AB$58,1,0)</f>
        <v>0</v>
      </c>
      <c r="DD6" s="97">
        <f>IF($AC$58&gt;$AB$58,1,0)</f>
        <v>0</v>
      </c>
      <c r="DE6" s="98">
        <f>IF($AB$33&lt;$AC$33,1,0)</f>
        <v>1</v>
      </c>
      <c r="DF6" s="97">
        <f>IF($AB$33&gt;$AC$33,1,0)</f>
        <v>0</v>
      </c>
      <c r="DG6" s="98">
        <f>IF($AB$27&gt;$AC$27,1,0)</f>
        <v>1</v>
      </c>
      <c r="DH6" s="97">
        <f>IF($AB$27&lt;$AC$27,1,0)</f>
        <v>0</v>
      </c>
      <c r="DI6" s="98">
        <f>IF($AC$53&gt;$AB$53,1,0)</f>
        <v>0</v>
      </c>
      <c r="DJ6" s="97">
        <f>IF($AC$53&lt;$AB$53,1,0)</f>
        <v>0</v>
      </c>
      <c r="DK6" s="98">
        <f>IF($AB$20&gt;$AC$20,1,0)</f>
        <v>1</v>
      </c>
      <c r="DL6" s="97">
        <f>IF($AB$20&lt;$AC$20,1,0)</f>
        <v>0</v>
      </c>
      <c r="DM6" s="98">
        <f>IF($AC$48&gt;$AB$48,1,0)</f>
        <v>1</v>
      </c>
      <c r="DN6" s="97">
        <f>IF($AC$48&lt;$AB$48,1,0)</f>
        <v>0</v>
      </c>
      <c r="DO6" s="98">
        <f>IF($AB$13&gt;$AC$13,1,0)</f>
        <v>1</v>
      </c>
      <c r="DP6" s="97">
        <f>IF($AB$13&lt;$AC$13,1,0)</f>
        <v>0</v>
      </c>
      <c r="DQ6" s="98">
        <f>IF($AC$43&gt;$AB$43,1,0)</f>
        <v>1</v>
      </c>
      <c r="DR6" s="97">
        <f>IF($AC$43&lt;$AB$43,1,0)</f>
        <v>0</v>
      </c>
      <c r="DS6" s="98">
        <f>IF($AB$6&gt;$AC$6,1,0)</f>
        <v>1</v>
      </c>
      <c r="DT6" s="97">
        <f>IF($AB$6&lt;$AC$6,1,0)</f>
        <v>0</v>
      </c>
      <c r="DU6" s="98">
        <f>IF($AC$38&gt;$AB$38,1,0)</f>
        <v>1</v>
      </c>
      <c r="DV6" s="97">
        <f>IF($AC$38&lt;$AB$38,1,0)</f>
        <v>0</v>
      </c>
      <c r="DW6" s="98">
        <f>IF($AB$65&gt;$AC$65,1,0)</f>
        <v>0</v>
      </c>
      <c r="DX6" s="97">
        <f>IF($AB$65&lt;$AC$65,1,0)</f>
        <v>0</v>
      </c>
      <c r="DY6" s="77">
        <v>3</v>
      </c>
      <c r="DZ6" s="81">
        <f>IF($AA$15&lt;$Z$15,1,0)</f>
        <v>1</v>
      </c>
      <c r="EA6" s="82">
        <f>IF($AA$15&gt;$Z$15,1,0)</f>
        <v>0</v>
      </c>
      <c r="EB6" s="81">
        <f>IF($Z$23&lt;$AA$23,1,0)</f>
        <v>1</v>
      </c>
      <c r="EC6" s="82">
        <f>IF($Z$23&gt;$AA$23,1,0)</f>
        <v>0</v>
      </c>
      <c r="ED6" s="81">
        <f>IF($Z$33&gt;$AA$33,1,0)</f>
        <v>0</v>
      </c>
      <c r="EE6" s="82">
        <f>IF($Z$33&lt;$AA$33,1,0)</f>
        <v>1</v>
      </c>
      <c r="EF6" s="81">
        <f>IF($AA$35&gt;$Z$35,1,0)</f>
        <v>0</v>
      </c>
      <c r="EG6" s="82">
        <f>IF($AA$35&lt;$Z$35,1,0)</f>
        <v>1</v>
      </c>
      <c r="EH6" s="81">
        <f>IF($Z$42&gt;$AA$42,1,0)</f>
        <v>1</v>
      </c>
      <c r="EI6" s="82">
        <f>IF($Z$42&lt;$AA$42,1,0)</f>
        <v>0</v>
      </c>
      <c r="EJ6" s="81">
        <f>IF($AA$46&gt;$Z$46,1,0)</f>
        <v>0</v>
      </c>
      <c r="EK6" s="82">
        <f>IF($AA$46&lt;$Z$46,1,0)</f>
        <v>1</v>
      </c>
      <c r="EL6" s="81">
        <f>IF($Z$6&gt;$AA$6,1,0)</f>
        <v>1</v>
      </c>
      <c r="EM6" s="82">
        <f>IF($Z$6&lt;$AA$6,1,0)</f>
        <v>0</v>
      </c>
      <c r="EN6" s="81">
        <f>IF($AA$12&gt;$Z$12,1,0)</f>
        <v>1</v>
      </c>
      <c r="EO6" s="82">
        <f>IF($AA$12&lt;$Z$12,1,0)</f>
        <v>0</v>
      </c>
      <c r="EP6" s="81">
        <f>IF($Z$24&gt;$AA$24,1,0)</f>
        <v>0</v>
      </c>
      <c r="EQ6" s="82">
        <f>IF($Z$24&lt;$AA$24,1,0)</f>
        <v>1</v>
      </c>
      <c r="ER6" s="98"/>
      <c r="ES6" s="97"/>
      <c r="ET6" s="98"/>
      <c r="EU6" s="97"/>
    </row>
    <row r="7" spans="1:167" ht="15.75" x14ac:dyDescent="0.25">
      <c r="A7" s="84">
        <v>4</v>
      </c>
      <c r="B7" s="59" t="s">
        <v>129</v>
      </c>
      <c r="C7" s="85" t="str">
        <f>TEXT($AC$52,$AC$52)&amp;TEXT("-","-")&amp;TEXT($AB$52,$AB$52)</f>
        <v>-</v>
      </c>
      <c r="D7" s="87" t="str">
        <f>TEXT($AB$59,$AB$59)&amp;TEXT("-","-")&amp;TEXT($AC$59,$AC$59)</f>
        <v>-</v>
      </c>
      <c r="E7" s="88" t="str">
        <f>TEXT($AC$27,$AC$27)&amp;TEXT("-","-")&amp;TEXT($AB$27,$AB$27)</f>
        <v>0-3</v>
      </c>
      <c r="F7" s="86"/>
      <c r="G7" s="87" t="str">
        <f>TEXT($AB$21,$AB$21)&amp;TEXT("-","-")&amp;TEXT($AC$21,$AC$21)</f>
        <v>0-3</v>
      </c>
      <c r="H7" s="88" t="str">
        <f>TEXT($AC$47,$AC$47)&amp;TEXT("-","-")&amp;TEXT($AB$47,$AB$47)</f>
        <v>0-3</v>
      </c>
      <c r="I7" s="87" t="str">
        <f>TEXT($AB$14,$AB$14)&amp;TEXT("-","-")&amp;TEXT($AC$14,$AC$14)</f>
        <v>0-3</v>
      </c>
      <c r="J7" s="88" t="str">
        <f>TEXT($AC$42,$AC$42)&amp;TEXT("-","-")&amp;TEXT($AB$42,$AB$42)</f>
        <v>3-0</v>
      </c>
      <c r="K7" s="87" t="str">
        <f>TEXT($AB$7,$AB$7)&amp;TEXT("-","-")&amp;TEXT($AC$7,$AC$7)</f>
        <v>1-3</v>
      </c>
      <c r="L7" s="87" t="str">
        <f>TEXT($AC$37,$AC$37)&amp;TEXT("-","-")&amp;TEXT($AB$37,$AB$37)</f>
        <v>0-3</v>
      </c>
      <c r="M7" s="87" t="str">
        <f>TEXT($AB$66,$AB$66)&amp;TEXT("-","-")&amp;TEXT($AC$66,$AC$66)</f>
        <v>-</v>
      </c>
      <c r="N7" s="89" t="str">
        <f>TEXT($AC$32,$AC$32)&amp;TEXT("-","-")&amp;TEXT($AB$32,$AB$32)</f>
        <v>3-0</v>
      </c>
      <c r="O7" s="90">
        <f t="shared" si="15"/>
        <v>2</v>
      </c>
      <c r="P7" s="89">
        <f t="shared" si="15"/>
        <v>6</v>
      </c>
      <c r="Q7" s="89">
        <f t="shared" si="19"/>
        <v>10</v>
      </c>
      <c r="R7" s="99">
        <f t="shared" si="0"/>
        <v>10</v>
      </c>
      <c r="S7" s="92">
        <f t="shared" si="16"/>
        <v>10</v>
      </c>
      <c r="T7" s="68"/>
      <c r="U7" s="69">
        <v>4</v>
      </c>
      <c r="V7" s="246" t="s">
        <v>50</v>
      </c>
      <c r="W7" s="283">
        <v>45278</v>
      </c>
      <c r="X7" s="280">
        <v>0.77083333333333337</v>
      </c>
      <c r="Y7" s="262">
        <v>4</v>
      </c>
      <c r="Z7" s="93" t="str">
        <f>REPT($B$7,1)</f>
        <v>MEHMET FATİH YÜKSEL</v>
      </c>
      <c r="AA7" s="93" t="str">
        <f>REPT($B$12,1)</f>
        <v>SELÇUK PAKSOY</v>
      </c>
      <c r="AB7" s="356">
        <v>1</v>
      </c>
      <c r="AC7" s="357">
        <v>3</v>
      </c>
      <c r="AD7" s="358">
        <v>5</v>
      </c>
      <c r="AE7" s="359">
        <v>11</v>
      </c>
      <c r="AF7" s="358">
        <v>8</v>
      </c>
      <c r="AG7" s="359">
        <v>11</v>
      </c>
      <c r="AH7" s="358">
        <v>11</v>
      </c>
      <c r="AI7" s="359">
        <v>4</v>
      </c>
      <c r="AJ7" s="358">
        <v>7</v>
      </c>
      <c r="AK7" s="359">
        <v>11</v>
      </c>
      <c r="AL7" s="358"/>
      <c r="AM7" s="362"/>
      <c r="AN7" s="71"/>
      <c r="AO7" s="72"/>
      <c r="AP7" s="73"/>
      <c r="AQ7" s="74"/>
      <c r="AR7" s="94"/>
      <c r="AS7" s="94"/>
      <c r="AT7" s="76">
        <f t="shared" si="1"/>
        <v>0</v>
      </c>
      <c r="AU7" s="76">
        <f t="shared" si="2"/>
        <v>1</v>
      </c>
      <c r="AV7" s="76">
        <f t="shared" si="3"/>
        <v>0</v>
      </c>
      <c r="AW7" s="76">
        <f t="shared" si="4"/>
        <v>1</v>
      </c>
      <c r="AX7" s="76">
        <f t="shared" si="5"/>
        <v>1</v>
      </c>
      <c r="AY7" s="76">
        <f t="shared" si="6"/>
        <v>0</v>
      </c>
      <c r="AZ7" s="76">
        <f t="shared" si="7"/>
        <v>0</v>
      </c>
      <c r="BA7" s="76">
        <f t="shared" si="8"/>
        <v>1</v>
      </c>
      <c r="BB7" s="76">
        <f t="shared" si="9"/>
        <v>0</v>
      </c>
      <c r="BC7" s="76">
        <f t="shared" si="10"/>
        <v>0</v>
      </c>
      <c r="BD7" s="76">
        <f t="shared" si="11"/>
        <v>0</v>
      </c>
      <c r="BE7" s="76">
        <f t="shared" si="12"/>
        <v>0</v>
      </c>
      <c r="BF7" s="76">
        <f t="shared" si="13"/>
        <v>0</v>
      </c>
      <c r="BG7" s="76">
        <f t="shared" si="14"/>
        <v>0</v>
      </c>
      <c r="BH7" s="76"/>
      <c r="BI7" s="76">
        <f t="shared" si="17"/>
        <v>0</v>
      </c>
      <c r="BJ7" s="76">
        <f t="shared" si="18"/>
        <v>1</v>
      </c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49"/>
      <c r="DB7" s="77">
        <v>4</v>
      </c>
      <c r="DC7" s="96">
        <f>IF($AB$52&lt;$AC$52,1,0)</f>
        <v>0</v>
      </c>
      <c r="DD7" s="97">
        <f>IF($AB$52&gt;$AC$52,1,0)</f>
        <v>0</v>
      </c>
      <c r="DE7" s="98">
        <f>IF($AC$59&lt;$AB$59,1,0)</f>
        <v>0</v>
      </c>
      <c r="DF7" s="97">
        <f>IF($AC$59&gt;$AB$59,1,0)</f>
        <v>0</v>
      </c>
      <c r="DG7" s="98">
        <f>IF($AB$27&lt;$AC$27,1,0)</f>
        <v>0</v>
      </c>
      <c r="DH7" s="97">
        <f>IF($AB$27&gt;$AC$27,1,0)</f>
        <v>1</v>
      </c>
      <c r="DI7" s="98">
        <f>IF($AB$21&gt;$AC$21,1,0)</f>
        <v>0</v>
      </c>
      <c r="DJ7" s="97">
        <f>IF($AB$21&lt;$AC$21,1,0)</f>
        <v>1</v>
      </c>
      <c r="DK7" s="98">
        <f>IF($AC$47&gt;$AB$47,1,0)</f>
        <v>0</v>
      </c>
      <c r="DL7" s="97">
        <f>IF($AC$47&lt;$AB$47,1,0)</f>
        <v>1</v>
      </c>
      <c r="DM7" s="98">
        <f>IF($AB$14&gt;$AC$14,1,0)</f>
        <v>0</v>
      </c>
      <c r="DN7" s="97">
        <f>IF($AB$14&lt;$AC$14,1,0)</f>
        <v>1</v>
      </c>
      <c r="DO7" s="98">
        <f>IF($AC$42&gt;$AB$42,1,0)</f>
        <v>1</v>
      </c>
      <c r="DP7" s="97">
        <f>IF($AC$42&lt;$AB$42,1,0)</f>
        <v>0</v>
      </c>
      <c r="DQ7" s="98">
        <f>IF($AB$7&gt;$AC$7,1,0)</f>
        <v>0</v>
      </c>
      <c r="DR7" s="97">
        <f>IF($AB$7&lt;$AC$7,1,0)</f>
        <v>1</v>
      </c>
      <c r="DS7" s="98">
        <f>IF($AC$37&gt;$AB$37,1,0)</f>
        <v>0</v>
      </c>
      <c r="DT7" s="97">
        <f>IF($AC$37&lt;$AB$37,1,0)</f>
        <v>1</v>
      </c>
      <c r="DU7" s="98">
        <f>IF($AB$66&gt;$AC$66,1,0)</f>
        <v>0</v>
      </c>
      <c r="DV7" s="97">
        <f>IF($AB$66&lt;$AC$66,1,0)</f>
        <v>0</v>
      </c>
      <c r="DW7" s="98">
        <f>IF($AC$32&gt;$AB$32,1,0)</f>
        <v>1</v>
      </c>
      <c r="DX7" s="97">
        <f>IF($AC$32&lt;$AB$32,1,0)</f>
        <v>0</v>
      </c>
      <c r="DY7" s="77">
        <v>4</v>
      </c>
      <c r="DZ7" s="81">
        <f>IF($Z$22&lt;$AA$22,1,0)</f>
        <v>0</v>
      </c>
      <c r="EA7" s="82">
        <f>IF($Z$22&gt;$AA$22,1,0)</f>
        <v>1</v>
      </c>
      <c r="EB7" s="81">
        <f>IF($AA$25&lt;$Z$25,1,0)</f>
        <v>0</v>
      </c>
      <c r="EC7" s="82">
        <f>IF($AA$25&gt;$Z$25,1,0)</f>
        <v>1</v>
      </c>
      <c r="ED7" s="81">
        <f>IF($Z$33&lt;$AA$33,1,0)</f>
        <v>1</v>
      </c>
      <c r="EE7" s="82">
        <f>IF($Z$33&gt;$AA$33,1,0)</f>
        <v>0</v>
      </c>
      <c r="EF7" s="81">
        <f>IF($Z$43&gt;$AA$43,1,0)</f>
        <v>1</v>
      </c>
      <c r="EG7" s="82">
        <f>IF($Z$43&lt;$AA$43,1,0)</f>
        <v>0</v>
      </c>
      <c r="EH7" s="81">
        <f>IF($AA$45&gt;$Z$45,1,0)</f>
        <v>0</v>
      </c>
      <c r="EI7" s="82">
        <f>IF($AA$45&lt;$Z$45,1,0)</f>
        <v>1</v>
      </c>
      <c r="EJ7" s="81">
        <f>IF($Z$7&gt;$AA$7,1,0)</f>
        <v>0</v>
      </c>
      <c r="EK7" s="82">
        <f>IF($Z$7&lt;$AA$7,1,0)</f>
        <v>1</v>
      </c>
      <c r="EL7" s="81">
        <f>IF($AA$11&gt;$Z$11,1,0)</f>
        <v>1</v>
      </c>
      <c r="EM7" s="82">
        <f>IF($AA$11&lt;$Z$11,1,0)</f>
        <v>0</v>
      </c>
      <c r="EN7" s="81">
        <f>IF($Z$16&gt;$AA$16,1,0)</f>
        <v>1</v>
      </c>
      <c r="EO7" s="82">
        <f>IF($Z$16&lt;$AA$16,1,0)</f>
        <v>0</v>
      </c>
      <c r="EP7" s="81">
        <f>IF($Z$34&gt;$AA$34,1,0)</f>
        <v>1</v>
      </c>
      <c r="EQ7" s="82">
        <f>IF($Z$34&lt;$AA$34,1,0)</f>
        <v>0</v>
      </c>
      <c r="ER7" s="98"/>
      <c r="ES7" s="97"/>
      <c r="ET7" s="98"/>
      <c r="EU7" s="97"/>
    </row>
    <row r="8" spans="1:167" ht="15.75" x14ac:dyDescent="0.25">
      <c r="A8" s="84">
        <v>5</v>
      </c>
      <c r="B8" s="59" t="s">
        <v>133</v>
      </c>
      <c r="C8" s="90" t="str">
        <f>TEXT($AB$46,$AB$46)&amp;TEXT("-","-")&amp;TEXT($AC$46,$AC$46)</f>
        <v>1-3</v>
      </c>
      <c r="D8" s="88" t="str">
        <f>TEXT($AC$26,$AC$26)&amp;TEXT("-","-")&amp;TEXT($AB$26,$AB$26)</f>
        <v>3-0</v>
      </c>
      <c r="E8" s="87" t="str">
        <f>TEXT($AB$53,$AB$53)&amp;TEXT("-","-")&amp;TEXT($AC$53,$AC$53)</f>
        <v>-</v>
      </c>
      <c r="F8" s="88" t="str">
        <f>TEXT($AC$21,$AC$21)&amp;TEXT("-","-")&amp;TEXT($AB$21,$AB$21)</f>
        <v>3-0</v>
      </c>
      <c r="G8" s="86"/>
      <c r="H8" s="87" t="str">
        <f>TEXT($AB$15,$AB$15)&amp;TEXT("-","-")&amp;TEXT($AC$15,$AC$15)</f>
        <v>3-0</v>
      </c>
      <c r="I8" s="88" t="str">
        <f>TEXT($AC$41,$AC$41)&amp;TEXT("-","-")&amp;TEXT($AB$41,$AB$41)</f>
        <v>3-0</v>
      </c>
      <c r="J8" s="87" t="str">
        <f>TEXT($AB$8,$AB$8)&amp;TEXT("-","-")&amp;TEXT($AC$8,$AC$8)</f>
        <v>3-2</v>
      </c>
      <c r="K8" s="88" t="str">
        <f>TEXT($AC$36,$AC$36)&amp;TEXT("-","-")&amp;TEXT($AB$36,$AB$36)</f>
        <v>3-2</v>
      </c>
      <c r="L8" s="87" t="str">
        <f>TEXT($AB$67,$AB$67)&amp;TEXT("-","-")&amp;TEXT($AC$67,$AC$67)</f>
        <v>-</v>
      </c>
      <c r="M8" s="87" t="str">
        <f>TEXT($AC$31,$AC$31)&amp;TEXT("-","-")&amp;TEXT($AB$31,$AB$31)</f>
        <v>3-0</v>
      </c>
      <c r="N8" s="89" t="str">
        <f>TEXT($AB$60,$AB$60)&amp;TEXT("-","-")&amp;TEXT($AC$60,$AC$60)</f>
        <v>-</v>
      </c>
      <c r="O8" s="90">
        <f t="shared" si="15"/>
        <v>7</v>
      </c>
      <c r="P8" s="89">
        <f t="shared" si="15"/>
        <v>1</v>
      </c>
      <c r="Q8" s="89">
        <f t="shared" si="19"/>
        <v>15</v>
      </c>
      <c r="R8" s="99">
        <f t="shared" si="0"/>
        <v>3</v>
      </c>
      <c r="S8" s="92">
        <f t="shared" si="16"/>
        <v>3</v>
      </c>
      <c r="T8" s="68"/>
      <c r="U8" s="69">
        <v>5</v>
      </c>
      <c r="V8" s="246" t="s">
        <v>51</v>
      </c>
      <c r="W8" s="283">
        <v>45278</v>
      </c>
      <c r="X8" s="280">
        <v>0.77083333333333337</v>
      </c>
      <c r="Y8" s="263">
        <v>5</v>
      </c>
      <c r="Z8" s="93" t="str">
        <f>REPT($B$8,1)</f>
        <v>YAKUP BULUT</v>
      </c>
      <c r="AA8" s="93" t="str">
        <f>REPT($B$11,1)</f>
        <v>MUSTAFA ÖNDER</v>
      </c>
      <c r="AB8" s="356">
        <v>3</v>
      </c>
      <c r="AC8" s="357">
        <v>2</v>
      </c>
      <c r="AD8" s="358">
        <v>12</v>
      </c>
      <c r="AE8" s="359">
        <v>10</v>
      </c>
      <c r="AF8" s="358">
        <v>6</v>
      </c>
      <c r="AG8" s="359">
        <v>11</v>
      </c>
      <c r="AH8" s="358">
        <v>15</v>
      </c>
      <c r="AI8" s="359">
        <v>17</v>
      </c>
      <c r="AJ8" s="358">
        <v>13</v>
      </c>
      <c r="AK8" s="359">
        <v>11</v>
      </c>
      <c r="AL8" s="358">
        <v>12</v>
      </c>
      <c r="AM8" s="362">
        <v>10</v>
      </c>
      <c r="AN8" s="71"/>
      <c r="AO8" s="72"/>
      <c r="AP8" s="73"/>
      <c r="AQ8" s="74"/>
      <c r="AR8" s="94"/>
      <c r="AS8" s="94"/>
      <c r="AT8" s="76">
        <f t="shared" si="1"/>
        <v>1</v>
      </c>
      <c r="AU8" s="76">
        <f t="shared" si="2"/>
        <v>0</v>
      </c>
      <c r="AV8" s="76">
        <f t="shared" si="3"/>
        <v>0</v>
      </c>
      <c r="AW8" s="76">
        <f t="shared" si="4"/>
        <v>1</v>
      </c>
      <c r="AX8" s="76">
        <f t="shared" si="5"/>
        <v>0</v>
      </c>
      <c r="AY8" s="76">
        <f t="shared" si="6"/>
        <v>1</v>
      </c>
      <c r="AZ8" s="76">
        <f t="shared" si="7"/>
        <v>1</v>
      </c>
      <c r="BA8" s="76">
        <f t="shared" si="8"/>
        <v>0</v>
      </c>
      <c r="BB8" s="76">
        <f t="shared" si="9"/>
        <v>1</v>
      </c>
      <c r="BC8" s="76">
        <f t="shared" si="10"/>
        <v>0</v>
      </c>
      <c r="BD8" s="76">
        <f t="shared" si="11"/>
        <v>0</v>
      </c>
      <c r="BE8" s="76">
        <f t="shared" si="12"/>
        <v>0</v>
      </c>
      <c r="BF8" s="76">
        <f t="shared" si="13"/>
        <v>0</v>
      </c>
      <c r="BG8" s="76">
        <f t="shared" si="14"/>
        <v>0</v>
      </c>
      <c r="BH8" s="76"/>
      <c r="BI8" s="76">
        <f t="shared" si="17"/>
        <v>1</v>
      </c>
      <c r="BJ8" s="76">
        <f t="shared" si="18"/>
        <v>0</v>
      </c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49"/>
      <c r="DB8" s="77">
        <v>5</v>
      </c>
      <c r="DC8" s="96">
        <f>IF($AC$46&lt;$AB$46,1,0)</f>
        <v>0</v>
      </c>
      <c r="DD8" s="100">
        <f>IF($AC$46&gt;$AB$46,1,0)</f>
        <v>1</v>
      </c>
      <c r="DE8" s="96">
        <f>IF($AB$26&lt;$AC$26,1,0)</f>
        <v>1</v>
      </c>
      <c r="DF8" s="100">
        <f>IF($AB$26&gt;$AC$26,1,0)</f>
        <v>0</v>
      </c>
      <c r="DG8" s="96">
        <f>IF($AC$53&lt;$AB$53,1,0)</f>
        <v>0</v>
      </c>
      <c r="DH8" s="100">
        <f>IF($AC$53&gt;$AB$53,1,0)</f>
        <v>0</v>
      </c>
      <c r="DI8" s="96">
        <f>IF($AB$21&lt;$AC$21,1,0)</f>
        <v>1</v>
      </c>
      <c r="DJ8" s="100">
        <f>IF($AB$21&gt;$AC$21,1,0)</f>
        <v>0</v>
      </c>
      <c r="DK8" s="96">
        <f>IF($AB$15&gt;$AC$15,1,0)</f>
        <v>1</v>
      </c>
      <c r="DL8" s="100">
        <f>IF($AB$15&lt;$AC$15,1,0)</f>
        <v>0</v>
      </c>
      <c r="DM8" s="96">
        <f>IF($AC$41&gt;$AB$41,1,0)</f>
        <v>1</v>
      </c>
      <c r="DN8" s="100">
        <f>IF($AC$41&lt;$AB$41,1,0)</f>
        <v>0</v>
      </c>
      <c r="DO8" s="96">
        <f>IF($AB$8&gt;$AC$8,1,0)</f>
        <v>1</v>
      </c>
      <c r="DP8" s="100">
        <f>IF($AB$8&lt;$AC$8,1,0)</f>
        <v>0</v>
      </c>
      <c r="DQ8" s="96">
        <f>IF($AC$36&gt;$AB$36,1,0)</f>
        <v>1</v>
      </c>
      <c r="DR8" s="100">
        <f>IF($AC$36&lt;$AB$36,1,0)</f>
        <v>0</v>
      </c>
      <c r="DS8" s="96">
        <f>IF($AB$67&gt;$AC$67,1,0)</f>
        <v>0</v>
      </c>
      <c r="DT8" s="100">
        <f>IF($AB$67&lt;$AC$67,1,0)</f>
        <v>0</v>
      </c>
      <c r="DU8" s="96">
        <f>IF($AC$31&gt;$AB$31,1,0)</f>
        <v>1</v>
      </c>
      <c r="DV8" s="100">
        <f>IF($AC$31&lt;$AB$31,1,0)</f>
        <v>0</v>
      </c>
      <c r="DW8" s="96">
        <f>IF($AB$60&gt;$AC$60,1,0)</f>
        <v>0</v>
      </c>
      <c r="DX8" s="100">
        <f>IF($AB$60&lt;$AC$60,1,0)</f>
        <v>0</v>
      </c>
      <c r="DY8" s="77">
        <v>5</v>
      </c>
      <c r="DZ8" s="81">
        <f>IF($AA$26&lt;$Z$26,1,0)</f>
        <v>0</v>
      </c>
      <c r="EA8" s="82">
        <f>IF($AA$26&gt;$Z$26,1,0)</f>
        <v>1</v>
      </c>
      <c r="EB8" s="81">
        <f>IF($Z$32&lt;$AA$32,1,0)</f>
        <v>1</v>
      </c>
      <c r="EC8" s="82">
        <f>IF($Z$32&gt;$AA$32,1,0)</f>
        <v>0</v>
      </c>
      <c r="ED8" s="81">
        <f>IF($AA$35&lt;$Z$35,1,0)</f>
        <v>1</v>
      </c>
      <c r="EE8" s="82">
        <f>IF($AA$35&gt;$Z$35,1,0)</f>
        <v>0</v>
      </c>
      <c r="EF8" s="81">
        <f>IF($Z$43&lt;$AA$43,1,0)</f>
        <v>0</v>
      </c>
      <c r="EG8" s="82">
        <f>IF($Z$43&gt;$AA$43,1,0)</f>
        <v>1</v>
      </c>
      <c r="EH8" s="81">
        <f>IF($Z$8&gt;$AA$8,1,0)</f>
        <v>1</v>
      </c>
      <c r="EI8" s="82">
        <f>IF($Z$8&lt;$AA$8,1,0)</f>
        <v>0</v>
      </c>
      <c r="EJ8" s="81">
        <f>IF($AA$10&gt;$Z$10,1,0)</f>
        <v>1</v>
      </c>
      <c r="EK8" s="82">
        <f>IF($AA$10&lt;$Z$10,1,0)</f>
        <v>0</v>
      </c>
      <c r="EL8" s="81">
        <f>IF($Z$17&gt;$AA$17,1,0)</f>
        <v>0</v>
      </c>
      <c r="EM8" s="82">
        <f>IF($Z$17&lt;$AA$17,1,0)</f>
        <v>1</v>
      </c>
      <c r="EN8" s="81">
        <f>IF($AA$21&gt;$Z$21,1,0)</f>
        <v>1</v>
      </c>
      <c r="EO8" s="82">
        <f>IF($AA$21&lt;$Z$21,1,0)</f>
        <v>0</v>
      </c>
      <c r="EP8" s="81">
        <f>IF($Z$44&gt;$AA$44,1,0)</f>
        <v>1</v>
      </c>
      <c r="EQ8" s="82">
        <f>IF($Z$44&lt;$AA$44,1,0)</f>
        <v>0</v>
      </c>
      <c r="ER8" s="96"/>
      <c r="ES8" s="100"/>
      <c r="ET8" s="96"/>
      <c r="EU8" s="100"/>
    </row>
    <row r="9" spans="1:167" ht="16.5" thickBot="1" x14ac:dyDescent="0.3">
      <c r="A9" s="84">
        <v>6</v>
      </c>
      <c r="B9" s="59" t="s">
        <v>134</v>
      </c>
      <c r="C9" s="85" t="str">
        <f>TEXT($AC$40,$AC$40)&amp;TEXT("-","-")&amp;TEXT($AB$40,$AB$40)</f>
        <v>1-3</v>
      </c>
      <c r="D9" s="87" t="str">
        <f>TEXT($AB$54,$AB$54)&amp;TEXT("-","-")&amp;TEXT($AC$54,$AC$54)</f>
        <v>-</v>
      </c>
      <c r="E9" s="88" t="str">
        <f>TEXT($AC$20,$AC$20)&amp;TEXT("-","-")&amp;TEXT($AB$20,$AB$20)</f>
        <v>1-3</v>
      </c>
      <c r="F9" s="87" t="str">
        <f>TEXT($AB$47,$AB$47)&amp;TEXT("-","-")&amp;TEXT($AC$47,$AC$47)</f>
        <v>3-0</v>
      </c>
      <c r="G9" s="88" t="str">
        <f>TEXT($AC$15,$AC$15)&amp;TEXT("-","-")&amp;TEXT($AB$15,$AB$15)</f>
        <v>0-3</v>
      </c>
      <c r="H9" s="86"/>
      <c r="I9" s="87" t="str">
        <f>TEXT($AB$9,$AB$9)&amp;TEXT("-","-")&amp;TEXT($AC$9,$AC$9)</f>
        <v>3-0</v>
      </c>
      <c r="J9" s="88" t="str">
        <f>TEXT($AC$35,$AC$35)&amp;TEXT("-","-")&amp;TEXT($AB$35,$AB$35)</f>
        <v>3-2</v>
      </c>
      <c r="K9" s="87" t="str">
        <f>TEXT($AB$68,$AB$68)&amp;TEXT("-","-")&amp;TEXT($AC$68,$AC$68)</f>
        <v>-</v>
      </c>
      <c r="L9" s="88" t="str">
        <f>TEXT($AC$30,$AC$30)&amp;TEXT("-","-")&amp;TEXT($AB$30,$AB$30)</f>
        <v>3-0</v>
      </c>
      <c r="M9" s="88" t="str">
        <f>TEXT($AB$61,$AB$61)&amp;TEXT("-","-")&amp;TEXT($AC$61,$AC$61)</f>
        <v>-</v>
      </c>
      <c r="N9" s="101" t="str">
        <f>TEXT($AC$25,$AC$25)&amp;TEXT("-","-")&amp;TEXT($AB$25,$AB$25)</f>
        <v>3-0</v>
      </c>
      <c r="O9" s="90">
        <f t="shared" si="15"/>
        <v>5</v>
      </c>
      <c r="P9" s="89">
        <f t="shared" si="15"/>
        <v>3</v>
      </c>
      <c r="Q9" s="89">
        <f t="shared" si="19"/>
        <v>13</v>
      </c>
      <c r="R9" s="99">
        <f t="shared" si="0"/>
        <v>5</v>
      </c>
      <c r="S9" s="92">
        <f t="shared" si="16"/>
        <v>5</v>
      </c>
      <c r="T9" s="68"/>
      <c r="U9" s="102">
        <v>6</v>
      </c>
      <c r="V9" s="244" t="s">
        <v>52</v>
      </c>
      <c r="W9" s="284">
        <v>45278</v>
      </c>
      <c r="X9" s="281">
        <v>0.77083333333333337</v>
      </c>
      <c r="Y9" s="264">
        <v>6</v>
      </c>
      <c r="Z9" s="103" t="str">
        <f>REPT($B$9,1)</f>
        <v>FATMANUR DEMİRCİ</v>
      </c>
      <c r="AA9" s="103" t="str">
        <f>REPT($B$10,1)</f>
        <v>NEBİ KÜRTÜL</v>
      </c>
      <c r="AB9" s="363">
        <v>3</v>
      </c>
      <c r="AC9" s="364">
        <v>0</v>
      </c>
      <c r="AD9" s="365">
        <v>11</v>
      </c>
      <c r="AE9" s="366">
        <v>5</v>
      </c>
      <c r="AF9" s="365">
        <v>11</v>
      </c>
      <c r="AG9" s="366">
        <v>9</v>
      </c>
      <c r="AH9" s="365">
        <v>11</v>
      </c>
      <c r="AI9" s="366">
        <v>8</v>
      </c>
      <c r="AJ9" s="365"/>
      <c r="AK9" s="366"/>
      <c r="AL9" s="365"/>
      <c r="AM9" s="367"/>
      <c r="AN9" s="104"/>
      <c r="AO9" s="105"/>
      <c r="AP9" s="106"/>
      <c r="AQ9" s="107"/>
      <c r="AR9" s="94"/>
      <c r="AS9" s="94"/>
      <c r="AT9" s="76">
        <f t="shared" si="1"/>
        <v>1</v>
      </c>
      <c r="AU9" s="76">
        <f t="shared" si="2"/>
        <v>0</v>
      </c>
      <c r="AV9" s="76">
        <f t="shared" si="3"/>
        <v>1</v>
      </c>
      <c r="AW9" s="76">
        <f t="shared" si="4"/>
        <v>0</v>
      </c>
      <c r="AX9" s="76">
        <f t="shared" si="5"/>
        <v>1</v>
      </c>
      <c r="AY9" s="76">
        <f t="shared" si="6"/>
        <v>0</v>
      </c>
      <c r="AZ9" s="76">
        <f t="shared" si="7"/>
        <v>0</v>
      </c>
      <c r="BA9" s="76">
        <f t="shared" si="8"/>
        <v>0</v>
      </c>
      <c r="BB9" s="76">
        <f t="shared" si="9"/>
        <v>0</v>
      </c>
      <c r="BC9" s="76">
        <f t="shared" si="10"/>
        <v>0</v>
      </c>
      <c r="BD9" s="76">
        <f t="shared" si="11"/>
        <v>0</v>
      </c>
      <c r="BE9" s="76">
        <f t="shared" si="12"/>
        <v>0</v>
      </c>
      <c r="BF9" s="76">
        <f t="shared" si="13"/>
        <v>0</v>
      </c>
      <c r="BG9" s="76">
        <f t="shared" si="14"/>
        <v>0</v>
      </c>
      <c r="BH9" s="76"/>
      <c r="BI9" s="76">
        <f t="shared" si="17"/>
        <v>1</v>
      </c>
      <c r="BJ9" s="76">
        <f t="shared" si="18"/>
        <v>0</v>
      </c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49"/>
      <c r="DB9" s="77">
        <v>6</v>
      </c>
      <c r="DC9" s="96">
        <f>IF($AB$40&lt;$AC$40,1,0)</f>
        <v>0</v>
      </c>
      <c r="DD9" s="100">
        <f>IF($AB$40&gt;$AC$40,1,0)</f>
        <v>1</v>
      </c>
      <c r="DE9" s="96">
        <f>IF($AC$54&lt;$AB$54,1,0)</f>
        <v>0</v>
      </c>
      <c r="DF9" s="100">
        <f>IF($AC$54&gt;$AB$54,1,0)</f>
        <v>0</v>
      </c>
      <c r="DG9" s="96">
        <f>IF($AB$20&lt;$AC$20,1,0)</f>
        <v>0</v>
      </c>
      <c r="DH9" s="100">
        <f>IF($AB$20&gt;$AC$20,1,0)</f>
        <v>1</v>
      </c>
      <c r="DI9" s="96">
        <f>IF($AC$47&lt;$AB$47,1,0)</f>
        <v>1</v>
      </c>
      <c r="DJ9" s="100">
        <f>IF($AC$47&gt;$AB$47,1,0)</f>
        <v>0</v>
      </c>
      <c r="DK9" s="96">
        <f>IF($AB$15&lt;$AC$15,1,0)</f>
        <v>0</v>
      </c>
      <c r="DL9" s="100">
        <f>IF($AB$15&gt;$AC$15,1,0)</f>
        <v>1</v>
      </c>
      <c r="DM9" s="96">
        <f>IF($AB$9&gt;$AC$9,1,0)</f>
        <v>1</v>
      </c>
      <c r="DN9" s="100">
        <f>IF($AB$9&lt;$AC$9,1,0)</f>
        <v>0</v>
      </c>
      <c r="DO9" s="96">
        <f>IF($AC$35&gt;$AB$35,1,0)</f>
        <v>1</v>
      </c>
      <c r="DP9" s="100">
        <f>IF($AC$35&lt;$AB$35,1,0)</f>
        <v>0</v>
      </c>
      <c r="DQ9" s="96">
        <f>IF($AB$68&gt;$AC$68,1,0)</f>
        <v>0</v>
      </c>
      <c r="DR9" s="100">
        <f>IF($AB$68&lt;$AC$68,1,0)</f>
        <v>0</v>
      </c>
      <c r="DS9" s="96">
        <f>IF($AC$30&gt;$AB$30,1,0)</f>
        <v>1</v>
      </c>
      <c r="DT9" s="100">
        <f>IF($AC$30&lt;$AB$30,1,0)</f>
        <v>0</v>
      </c>
      <c r="DU9" s="96">
        <f>IF($AB$61&gt;$AC$61,1,0)</f>
        <v>0</v>
      </c>
      <c r="DV9" s="100">
        <f>IF($AB$61&lt;$AC$61,1,0)</f>
        <v>0</v>
      </c>
      <c r="DW9" s="96">
        <f>IF($AC$25&gt;$AB$25,1,0)</f>
        <v>1</v>
      </c>
      <c r="DX9" s="100">
        <f>IF($AC$25&lt;$AB$25,1,0)</f>
        <v>0</v>
      </c>
      <c r="DY9" s="77">
        <v>6</v>
      </c>
      <c r="DZ9" s="81">
        <f>IF($Z$31&lt;$AA$31,1,0)</f>
        <v>1</v>
      </c>
      <c r="EA9" s="82">
        <f>IF($Z$31&gt;$AA$31,1,0)</f>
        <v>0</v>
      </c>
      <c r="EB9" s="81">
        <f>IF($AA$36&lt;$Z$36,1,0)</f>
        <v>0</v>
      </c>
      <c r="EC9" s="82">
        <f>IF($AA$36&gt;$Z$36,1,0)</f>
        <v>1</v>
      </c>
      <c r="ED9" s="81">
        <f>IF($Z$42&lt;$AA$42,1,0)</f>
        <v>0</v>
      </c>
      <c r="EE9" s="82">
        <f>IF($Z$42&gt;$AA$42,1,0)</f>
        <v>1</v>
      </c>
      <c r="EF9" s="81">
        <f>IF($AA$45&lt;$Z$45,1,0)</f>
        <v>1</v>
      </c>
      <c r="EG9" s="82">
        <f>IF($AA$45&gt;$Z$45,1,0)</f>
        <v>0</v>
      </c>
      <c r="EH9" s="81">
        <f>IF($Z$8&lt;$AA$8,1,0)</f>
        <v>0</v>
      </c>
      <c r="EI9" s="82">
        <f>IF($Z$8&gt;$AA$8,1,0)</f>
        <v>1</v>
      </c>
      <c r="EJ9" s="81">
        <f>IF($Z$18&gt;$AA$18,1,0)</f>
        <v>0</v>
      </c>
      <c r="EK9" s="82">
        <f>IF($Z$18&lt;$AA$18,1,0)</f>
        <v>1</v>
      </c>
      <c r="EL9" s="81">
        <f>IF($AA$20&gt;$Z$20,1,0)</f>
        <v>0</v>
      </c>
      <c r="EM9" s="82">
        <f>IF($AA$20&lt;$Z$20,1,0)</f>
        <v>1</v>
      </c>
      <c r="EN9" s="81">
        <f>IF($Z$27&gt;$AA$27,1,0)</f>
        <v>1</v>
      </c>
      <c r="EO9" s="82">
        <f>IF($Z$27&lt;DU$27,1,0)</f>
        <v>0</v>
      </c>
      <c r="EP9" s="81">
        <f>IF($AA$9&gt;$Z$9,1,0)</f>
        <v>1</v>
      </c>
      <c r="EQ9" s="82">
        <f>IF($AA$9&lt;$Z$9,1,0)</f>
        <v>0</v>
      </c>
      <c r="ER9" s="96"/>
      <c r="ES9" s="100"/>
      <c r="ET9" s="96"/>
      <c r="EU9" s="100"/>
    </row>
    <row r="10" spans="1:167" ht="15.75" x14ac:dyDescent="0.25">
      <c r="A10" s="84">
        <v>7</v>
      </c>
      <c r="B10" s="59" t="s">
        <v>135</v>
      </c>
      <c r="C10" s="85" t="str">
        <f>TEXT($AB$34,$AB$34)&amp;TEXT("-","-")&amp;TEXT($AC$34,$AC$34)</f>
        <v>0-3</v>
      </c>
      <c r="D10" s="88" t="str">
        <f>TEXT($AC$19,$AC$19)&amp;TEXT("-","-")&amp;TEXT($AB$19,$AB$19)</f>
        <v>0-3</v>
      </c>
      <c r="E10" s="87" t="str">
        <f>TEXT($AB$48,$AB$48)&amp;TEXT("-","-")&amp;TEXT($AC$48,$AC$48)</f>
        <v>0-3</v>
      </c>
      <c r="F10" s="88" t="str">
        <f>TEXT($AC$14,$AC$14)&amp;TEXT("-","-")&amp;TEXT($AB$14,$AB$14)</f>
        <v>3-0</v>
      </c>
      <c r="G10" s="87" t="str">
        <f>TEXT($AB$41,$AB$41)&amp;TEXT("-","-")&amp;TEXT($AC$41,$AC$41)</f>
        <v>0-3</v>
      </c>
      <c r="H10" s="88" t="str">
        <f>TEXT($AC$9,$AC$9)&amp;TEXT("-","-")&amp;TEXT($AB$9,$AB$9)</f>
        <v>0-3</v>
      </c>
      <c r="I10" s="86"/>
      <c r="J10" s="87" t="str">
        <f>TEXT($AB$69,$AB$69)&amp;TEXT("-","-")&amp;TEXT($AC$69,$AC$69)</f>
        <v>-</v>
      </c>
      <c r="K10" s="88" t="str">
        <f>TEXT($AC$29,$AC$29)&amp;TEXT("-","-")&amp;TEXT($AB$29,$AB$29)</f>
        <v>0-3</v>
      </c>
      <c r="L10" s="88" t="str">
        <f>TEXT($AB$62,$AB$62)&amp;TEXT("-","-")&amp;TEXT($AC$62,$AC$62)</f>
        <v>-</v>
      </c>
      <c r="M10" s="88" t="str">
        <f>TEXT($AC$24,$AC$24)&amp;TEXT("-","-")&amp;TEXT($AB$24,$AB$24)</f>
        <v>0-3</v>
      </c>
      <c r="N10" s="101" t="str">
        <f>TEXT($AB$55,$AB$55)&amp;TEXT("-","-")&amp;TEXT($AC$55,$AC$55)</f>
        <v>-</v>
      </c>
      <c r="O10" s="90">
        <f t="shared" si="15"/>
        <v>1</v>
      </c>
      <c r="P10" s="89">
        <f t="shared" si="15"/>
        <v>7</v>
      </c>
      <c r="Q10" s="89">
        <f t="shared" si="19"/>
        <v>9</v>
      </c>
      <c r="R10" s="99">
        <f t="shared" si="0"/>
        <v>11</v>
      </c>
      <c r="S10" s="92">
        <f t="shared" si="16"/>
        <v>11</v>
      </c>
      <c r="T10" s="68"/>
      <c r="U10" s="108">
        <v>7</v>
      </c>
      <c r="V10" s="247" t="s">
        <v>53</v>
      </c>
      <c r="W10" s="294">
        <v>45278</v>
      </c>
      <c r="X10" s="285">
        <v>0.8125</v>
      </c>
      <c r="Y10" s="258">
        <v>2</v>
      </c>
      <c r="Z10" s="110" t="str">
        <f>REPT($B$14,1)</f>
        <v>HALİL KARAKOYUN</v>
      </c>
      <c r="AA10" s="110" t="str">
        <f>REPT($B$4,1)</f>
        <v>MEHMET EREN HANÇER</v>
      </c>
      <c r="AB10" s="356">
        <v>0</v>
      </c>
      <c r="AC10" s="357">
        <v>3</v>
      </c>
      <c r="AD10" s="368">
        <v>1</v>
      </c>
      <c r="AE10" s="369">
        <v>11</v>
      </c>
      <c r="AF10" s="368">
        <v>8</v>
      </c>
      <c r="AG10" s="369">
        <v>11</v>
      </c>
      <c r="AH10" s="368">
        <v>5</v>
      </c>
      <c r="AI10" s="369">
        <v>11</v>
      </c>
      <c r="AJ10" s="368"/>
      <c r="AK10" s="369"/>
      <c r="AL10" s="368"/>
      <c r="AM10" s="370"/>
      <c r="AN10" s="111"/>
      <c r="AO10" s="112"/>
      <c r="AP10" s="113"/>
      <c r="AQ10" s="114"/>
      <c r="AR10" s="94"/>
      <c r="AS10" s="94"/>
      <c r="AT10" s="76">
        <f t="shared" si="1"/>
        <v>0</v>
      </c>
      <c r="AU10" s="76">
        <f t="shared" si="2"/>
        <v>1</v>
      </c>
      <c r="AV10" s="76">
        <f t="shared" si="3"/>
        <v>0</v>
      </c>
      <c r="AW10" s="76">
        <f t="shared" si="4"/>
        <v>1</v>
      </c>
      <c r="AX10" s="76">
        <f t="shared" si="5"/>
        <v>0</v>
      </c>
      <c r="AY10" s="76">
        <f t="shared" si="6"/>
        <v>1</v>
      </c>
      <c r="AZ10" s="76">
        <f t="shared" si="7"/>
        <v>0</v>
      </c>
      <c r="BA10" s="76">
        <f t="shared" si="8"/>
        <v>0</v>
      </c>
      <c r="BB10" s="76">
        <f t="shared" si="9"/>
        <v>0</v>
      </c>
      <c r="BC10" s="76">
        <f t="shared" si="10"/>
        <v>0</v>
      </c>
      <c r="BD10" s="76">
        <f t="shared" si="11"/>
        <v>0</v>
      </c>
      <c r="BE10" s="76">
        <f t="shared" si="12"/>
        <v>0</v>
      </c>
      <c r="BF10" s="76">
        <f t="shared" si="13"/>
        <v>0</v>
      </c>
      <c r="BG10" s="76">
        <f t="shared" si="14"/>
        <v>0</v>
      </c>
      <c r="BH10" s="76"/>
      <c r="BI10" s="76">
        <f t="shared" si="17"/>
        <v>0</v>
      </c>
      <c r="BJ10" s="76">
        <f t="shared" si="18"/>
        <v>1</v>
      </c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49"/>
      <c r="DB10" s="77">
        <v>7</v>
      </c>
      <c r="DC10" s="96">
        <f>IF($AC$34&lt;$AB$34,1,0)</f>
        <v>0</v>
      </c>
      <c r="DD10" s="100">
        <f>IF($AC$34&gt;$AB$34,1,0)</f>
        <v>1</v>
      </c>
      <c r="DE10" s="96">
        <f>IF($AB$19&lt;$AC$19,1,0)</f>
        <v>0</v>
      </c>
      <c r="DF10" s="100">
        <f>IF($AB$19&gt;$AC$19,1,0)</f>
        <v>1</v>
      </c>
      <c r="DG10" s="96">
        <f>IF($AC$48&lt;$AB$48,1,0)</f>
        <v>0</v>
      </c>
      <c r="DH10" s="100">
        <f>IF($AC$48&gt;$AB$48,1,0)</f>
        <v>1</v>
      </c>
      <c r="DI10" s="96">
        <f>IF($AB$14&lt;$AC$14,1,0)</f>
        <v>1</v>
      </c>
      <c r="DJ10" s="100">
        <f>IF($AB$14&gt;$AC$14,1,0)</f>
        <v>0</v>
      </c>
      <c r="DK10" s="96">
        <f>IF($AC$41&lt;$AB$41,1,0)</f>
        <v>0</v>
      </c>
      <c r="DL10" s="100">
        <f>IF($AC$41&gt;$AB$41,1,0)</f>
        <v>1</v>
      </c>
      <c r="DM10" s="96">
        <f>IF($AB$9&lt;$AC$9,1,0)</f>
        <v>0</v>
      </c>
      <c r="DN10" s="100">
        <f>IF($AB$9&gt;$AC$9,1,0)</f>
        <v>1</v>
      </c>
      <c r="DO10" s="96">
        <f>IF($AB$69&gt;$AC$69,1,0)</f>
        <v>0</v>
      </c>
      <c r="DP10" s="100">
        <f>IF($AB$69&lt;$AC$69,1,0)</f>
        <v>0</v>
      </c>
      <c r="DQ10" s="96">
        <f>IF($AC$29&gt;$AB$29,1,0)</f>
        <v>0</v>
      </c>
      <c r="DR10" s="100">
        <f>IF($AC$29&lt;$AB$29,1,0)</f>
        <v>1</v>
      </c>
      <c r="DS10" s="96">
        <f>IF($AB$62&gt;$AC$62,1,0)</f>
        <v>0</v>
      </c>
      <c r="DT10" s="100">
        <f>IF($AB$62&lt;$AC$62,1,0)</f>
        <v>0</v>
      </c>
      <c r="DU10" s="96">
        <f>IF($AC$24&gt;$AB$24,1,0)</f>
        <v>0</v>
      </c>
      <c r="DV10" s="100">
        <f>IF($AC$24&lt;$AB$24,1,0)</f>
        <v>1</v>
      </c>
      <c r="DW10" s="96">
        <f>IF($AB$55&gt;$AC$55,1,0)</f>
        <v>0</v>
      </c>
      <c r="DX10" s="100">
        <f>IF($AB$55&lt;$AC$55,1,0)</f>
        <v>0</v>
      </c>
      <c r="DY10" s="77">
        <v>7</v>
      </c>
      <c r="DZ10" s="81">
        <f>IF($AA$37&lt;$Z$37,1,0)</f>
        <v>0</v>
      </c>
      <c r="EA10" s="82">
        <f>IF($AA$37&gt;$Z$37,1,0)</f>
        <v>1</v>
      </c>
      <c r="EB10" s="81">
        <f>IF($Z$41&lt;$AA$41,1,0)</f>
        <v>1</v>
      </c>
      <c r="EC10" s="82">
        <f>IF($Z$41&gt;$AA$41,1,0)</f>
        <v>0</v>
      </c>
      <c r="ED10" s="81">
        <f>IF($AA$46&lt;$Z$46,1,0)</f>
        <v>1</v>
      </c>
      <c r="EE10" s="82">
        <f>IF($AA$46&gt;$Z$46,1,0)</f>
        <v>0</v>
      </c>
      <c r="EF10" s="81">
        <f>IF($Z$7&lt;$AA$7,1,0)</f>
        <v>1</v>
      </c>
      <c r="EG10" s="82">
        <f>IF($Z$7&gt;$AA$7,1,0)</f>
        <v>0</v>
      </c>
      <c r="EH10" s="81">
        <f>IF($AA$10&lt;$Z$10,1,0)</f>
        <v>0</v>
      </c>
      <c r="EI10" s="82">
        <f>IF($AA$10&gt;$Z$10,1,0)</f>
        <v>1</v>
      </c>
      <c r="EJ10" s="81">
        <f>IF($Z$18&lt;$AA$18,1,0)</f>
        <v>1</v>
      </c>
      <c r="EK10" s="82">
        <f>IF($Z$18&gt;$AA$18,1,0)</f>
        <v>0</v>
      </c>
      <c r="EL10" s="81">
        <f>IF($Z$28&gt;$AA$28,1,0)</f>
        <v>0</v>
      </c>
      <c r="EM10" s="82">
        <f>IF($Z$28&lt;$AA$28,1,0)</f>
        <v>1</v>
      </c>
      <c r="EN10" s="81">
        <f>IF($AA$30&gt;$Z$30,1,0)</f>
        <v>1</v>
      </c>
      <c r="EO10" s="82">
        <f>IF($AA$30&lt;$Z$30,1,0)</f>
        <v>0</v>
      </c>
      <c r="EP10" s="81">
        <f>IF($AA$19&gt;$Z$19,1,0)</f>
        <v>1</v>
      </c>
      <c r="EQ10" s="82">
        <f>IF($AA$19&lt;$Z$19,1,0)</f>
        <v>0</v>
      </c>
      <c r="ER10" s="96"/>
      <c r="ES10" s="100"/>
      <c r="ET10" s="96"/>
      <c r="EU10" s="100"/>
    </row>
    <row r="11" spans="1:167" ht="15.75" x14ac:dyDescent="0.25">
      <c r="A11" s="84">
        <v>8</v>
      </c>
      <c r="B11" s="59" t="s">
        <v>136</v>
      </c>
      <c r="C11" s="85" t="str">
        <f>TEXT($AC$28,$AC$28)&amp;TEXT("-","-")&amp;TEXT($AB$28,$AB$28)</f>
        <v>0-3</v>
      </c>
      <c r="D11" s="87" t="str">
        <f>TEXT($AB$49,$AB$49)&amp;TEXT("-","-")&amp;TEXT($AC$49,$AC$49)</f>
        <v>3-1</v>
      </c>
      <c r="E11" s="88" t="str">
        <f>TEXT($AC$13,$AC$13)&amp;TEXT("-","-")&amp;TEXT($AB$13,$AB$13)</f>
        <v>1-3</v>
      </c>
      <c r="F11" s="87" t="str">
        <f>TEXT($AB$42,$AB$42)&amp;TEXT("-","-")&amp;TEXT($AC$42,$AC$42)</f>
        <v>0-3</v>
      </c>
      <c r="G11" s="88" t="str">
        <f>TEXT($AC$8,$AC$8)&amp;TEXT("-","-")&amp;TEXT($AB$8,$AB$8)</f>
        <v>2-3</v>
      </c>
      <c r="H11" s="87" t="str">
        <f>TEXT($AB$35,$AB$35)&amp;TEXT("-","-")&amp;TEXT($AC$35,$AC$35)</f>
        <v>2-3</v>
      </c>
      <c r="I11" s="88" t="str">
        <f>TEXT($AC$69,$AC$69)&amp;TEXT("-","-")&amp;TEXT($AB$69,$AB$69)</f>
        <v>-</v>
      </c>
      <c r="J11" s="86"/>
      <c r="K11" s="87" t="str">
        <f>TEXT($AB$63,$AB$63)&amp;TEXT("-","-")&amp;TEXT($AC$63,$AC$63)</f>
        <v>3-0</v>
      </c>
      <c r="L11" s="88" t="str">
        <f>TEXT($AC$23,$AC$23)&amp;TEXT("-","-")&amp;TEXT($AB$23,$AB$23)</f>
        <v>0-3</v>
      </c>
      <c r="M11" s="88" t="str">
        <f>TEXT($AB$56,$AB$56)&amp;TEXT("-","-")&amp;TEXT($AC$56,$AC$56)</f>
        <v>3-0</v>
      </c>
      <c r="N11" s="101" t="str">
        <f>TEXT($AC$18,$AC$18)&amp;TEXT("-","-")&amp;TEXT($AB$18,$AB$18)</f>
        <v>3-1</v>
      </c>
      <c r="O11" s="90">
        <f t="shared" si="15"/>
        <v>4</v>
      </c>
      <c r="P11" s="89">
        <f t="shared" si="15"/>
        <v>6</v>
      </c>
      <c r="Q11" s="89">
        <f t="shared" si="19"/>
        <v>14</v>
      </c>
      <c r="R11" s="99">
        <f t="shared" si="0"/>
        <v>4</v>
      </c>
      <c r="S11" s="92">
        <f t="shared" si="16"/>
        <v>4</v>
      </c>
      <c r="T11" s="68"/>
      <c r="U11" s="108">
        <v>8</v>
      </c>
      <c r="V11" s="248" t="s">
        <v>54</v>
      </c>
      <c r="W11" s="295">
        <v>45278</v>
      </c>
      <c r="X11" s="286">
        <v>0.8125</v>
      </c>
      <c r="Y11" s="258">
        <v>3</v>
      </c>
      <c r="Z11" s="116" t="str">
        <f>REPT($B$15,1)</f>
        <v>CİHAN FIRAT</v>
      </c>
      <c r="AA11" s="116" t="str">
        <f>REPT($B$13,1)</f>
        <v>ERTUĞRUL ÇAM</v>
      </c>
      <c r="AB11" s="356">
        <v>0</v>
      </c>
      <c r="AC11" s="357">
        <v>3</v>
      </c>
      <c r="AD11" s="358">
        <v>7</v>
      </c>
      <c r="AE11" s="359">
        <v>11</v>
      </c>
      <c r="AF11" s="358">
        <v>3</v>
      </c>
      <c r="AG11" s="359">
        <v>11</v>
      </c>
      <c r="AH11" s="358">
        <v>7</v>
      </c>
      <c r="AI11" s="359">
        <v>11</v>
      </c>
      <c r="AJ11" s="358"/>
      <c r="AK11" s="359"/>
      <c r="AL11" s="358"/>
      <c r="AM11" s="362"/>
      <c r="AN11" s="71"/>
      <c r="AO11" s="72"/>
      <c r="AP11" s="73"/>
      <c r="AQ11" s="74"/>
      <c r="AR11" s="94"/>
      <c r="AS11" s="94"/>
      <c r="AT11" s="76">
        <f t="shared" si="1"/>
        <v>0</v>
      </c>
      <c r="AU11" s="76">
        <f t="shared" si="2"/>
        <v>1</v>
      </c>
      <c r="AV11" s="76">
        <f t="shared" si="3"/>
        <v>0</v>
      </c>
      <c r="AW11" s="76">
        <f t="shared" si="4"/>
        <v>1</v>
      </c>
      <c r="AX11" s="76">
        <f t="shared" si="5"/>
        <v>0</v>
      </c>
      <c r="AY11" s="76">
        <f t="shared" si="6"/>
        <v>1</v>
      </c>
      <c r="AZ11" s="76">
        <f t="shared" si="7"/>
        <v>0</v>
      </c>
      <c r="BA11" s="76">
        <f t="shared" si="8"/>
        <v>0</v>
      </c>
      <c r="BB11" s="76">
        <f t="shared" si="9"/>
        <v>0</v>
      </c>
      <c r="BC11" s="76">
        <f t="shared" si="10"/>
        <v>0</v>
      </c>
      <c r="BD11" s="76">
        <f t="shared" si="11"/>
        <v>0</v>
      </c>
      <c r="BE11" s="76">
        <f t="shared" si="12"/>
        <v>0</v>
      </c>
      <c r="BF11" s="76">
        <f t="shared" si="13"/>
        <v>0</v>
      </c>
      <c r="BG11" s="76">
        <f t="shared" si="14"/>
        <v>0</v>
      </c>
      <c r="BH11" s="76"/>
      <c r="BI11" s="76">
        <f t="shared" si="17"/>
        <v>0</v>
      </c>
      <c r="BJ11" s="76">
        <f t="shared" si="18"/>
        <v>1</v>
      </c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49"/>
      <c r="DB11" s="77">
        <v>8</v>
      </c>
      <c r="DC11" s="96">
        <f>IF($AB$28&lt;$AC$28,1,0)</f>
        <v>0</v>
      </c>
      <c r="DD11" s="100">
        <f>IF($AB$28&gt;$AC$28,1,0)</f>
        <v>1</v>
      </c>
      <c r="DE11" s="96">
        <f>IF($AC$49&lt;$AB$49,1,0)</f>
        <v>1</v>
      </c>
      <c r="DF11" s="100">
        <f>IF($AC$49&gt;$AB$49,1,0)</f>
        <v>0</v>
      </c>
      <c r="DG11" s="96">
        <f>IF($AB$13&lt;$AC$13,1,0)</f>
        <v>0</v>
      </c>
      <c r="DH11" s="100">
        <f>IF($AB$13&gt;$AC$13,1,0)</f>
        <v>1</v>
      </c>
      <c r="DI11" s="96">
        <f>IF($AC$42&lt;$AB$42,1,0)</f>
        <v>0</v>
      </c>
      <c r="DJ11" s="100">
        <f>IF($AC$42&gt;$AB$42,1,0)</f>
        <v>1</v>
      </c>
      <c r="DK11" s="96">
        <f>IF($AB$8&lt;$AC$8,1,0)</f>
        <v>0</v>
      </c>
      <c r="DL11" s="100">
        <f>IF($AB$8&gt;$AC$8,1,0)</f>
        <v>1</v>
      </c>
      <c r="DM11" s="96">
        <f>IF($AC$35&lt;$AB$35,1,0)</f>
        <v>0</v>
      </c>
      <c r="DN11" s="100">
        <f>IF($AC$35&gt;$AB$35,1,0)</f>
        <v>1</v>
      </c>
      <c r="DO11" s="96">
        <f>IF($AB$69&lt;$AC$69,1,0)</f>
        <v>0</v>
      </c>
      <c r="DP11" s="100">
        <f>IF($AB$69&gt;$AC$69,1,0)</f>
        <v>0</v>
      </c>
      <c r="DQ11" s="96">
        <f>IF($AB$63&gt;$AC$63,1,0)</f>
        <v>1</v>
      </c>
      <c r="DR11" s="100">
        <f>IF($AB$63&lt;$AC$63,1,0)</f>
        <v>0</v>
      </c>
      <c r="DS11" s="96">
        <f>IF($AC$23&gt;$AB$23,1,0)</f>
        <v>0</v>
      </c>
      <c r="DT11" s="100">
        <f>IF($AC$23&lt;$AB$23,1,0)</f>
        <v>1</v>
      </c>
      <c r="DU11" s="96">
        <f>IF($AB$56&gt;$AC$56,1,0)</f>
        <v>1</v>
      </c>
      <c r="DV11" s="100">
        <f>IF($AB$56&lt;$AC$56,1,0)</f>
        <v>0</v>
      </c>
      <c r="DW11" s="96">
        <f>IF($AC$18&gt;$AB$18,1,0)</f>
        <v>1</v>
      </c>
      <c r="DX11" s="100">
        <f>IF($AC$18&lt;$AB$18,1,0)</f>
        <v>0</v>
      </c>
      <c r="DY11" s="77">
        <v>8</v>
      </c>
      <c r="DZ11" s="81">
        <f>IF($Z$40&lt;$AA$40,1,0)</f>
        <v>0</v>
      </c>
      <c r="EA11" s="82">
        <f>IF($Z$40&gt;$AA$40,1,0)</f>
        <v>1</v>
      </c>
      <c r="EB11" s="81">
        <f>IF($AA$47&lt;$Z$47,1,0)</f>
        <v>0</v>
      </c>
      <c r="EC11" s="82">
        <f>IF($AA$47&gt;$Z$47,1,0)</f>
        <v>1</v>
      </c>
      <c r="ED11" s="81">
        <f>IF($Z$6&lt;$AA$6,1,0)</f>
        <v>0</v>
      </c>
      <c r="EE11" s="82">
        <f>IF($Z$6&gt;$AA$6,1,0)</f>
        <v>1</v>
      </c>
      <c r="EF11" s="81">
        <f>IF($AA$11&lt;$Z$11,1,0)</f>
        <v>0</v>
      </c>
      <c r="EG11" s="81">
        <f>IF($AA$11&gt;$Z$11,1,0)</f>
        <v>1</v>
      </c>
      <c r="EH11" s="81">
        <f>IF($Z$17&lt;$AA$17,1,0)</f>
        <v>1</v>
      </c>
      <c r="EI11" s="82">
        <f>IF($Z$17&gt;$AA$17,1,0)</f>
        <v>0</v>
      </c>
      <c r="EJ11" s="81">
        <f>IF($AA$20&lt;$Z$20,1,0)</f>
        <v>1</v>
      </c>
      <c r="EK11" s="82">
        <f>IF($AA$20&gt;$Z$20,1,0)</f>
        <v>0</v>
      </c>
      <c r="EL11" s="81">
        <f>IF($Z$28&lt;$AA$28,1,0)</f>
        <v>1</v>
      </c>
      <c r="EM11" s="82">
        <f>IF($Z$28&gt;$AA$28,1,0)</f>
        <v>0</v>
      </c>
      <c r="EN11" s="81">
        <f>IF($Z$38&gt;$AA$38,1,0)</f>
        <v>0</v>
      </c>
      <c r="EO11" s="82">
        <f>IF($Z$38&lt;$AA$38,1,0)</f>
        <v>1</v>
      </c>
      <c r="EP11" s="81">
        <f>IF($AA$29&gt;$Z$29,1,0)</f>
        <v>0</v>
      </c>
      <c r="EQ11" s="82">
        <f>IF($AA$29&lt;$Z$29,1,0)</f>
        <v>1</v>
      </c>
      <c r="ER11" s="96"/>
      <c r="ES11" s="100"/>
      <c r="ET11" s="96"/>
      <c r="EU11" s="100"/>
    </row>
    <row r="12" spans="1:167" ht="15.75" x14ac:dyDescent="0.25">
      <c r="A12" s="84">
        <v>9</v>
      </c>
      <c r="B12" s="59" t="s">
        <v>130</v>
      </c>
      <c r="C12" s="90" t="str">
        <f>TEXT($AB$22,$AB$22)&amp;TEXT("-","-")&amp;TEXT($AC$22,$AC$22)</f>
        <v>0-3</v>
      </c>
      <c r="D12" s="88" t="str">
        <f>TEXT($AC$12,$AC$12)&amp;TEXT("-","-")&amp;TEXT($AB$12,$AB$12)</f>
        <v>2-3</v>
      </c>
      <c r="E12" s="87" t="str">
        <f>TEXT($AB$43,$AB$43)&amp;TEXT("-","-")&amp;TEXT($AC$43,$AC$43)</f>
        <v>0-3</v>
      </c>
      <c r="F12" s="88" t="str">
        <f>TEXT($AC$7,$AC$7)&amp;TEXT("-","-")&amp;TEXT($AB$7,$AB$7)</f>
        <v>3-1</v>
      </c>
      <c r="G12" s="87" t="str">
        <f>TEXT($AB$36,$AB$36)&amp;TEXT("-","-")&amp;TEXT($AC$36,$AC$36)</f>
        <v>2-3</v>
      </c>
      <c r="H12" s="88" t="str">
        <f>TEXT($AC$68,$AC$68)&amp;TEXT("-","-")&amp;TEXT($AB$68,$AB$68)</f>
        <v>-</v>
      </c>
      <c r="I12" s="87" t="str">
        <f>TEXT($AB$29,$AB$29)&amp;TEXT("-","-")&amp;TEXT($AC$29,$AC$29)</f>
        <v>3-0</v>
      </c>
      <c r="J12" s="88" t="str">
        <f>TEXT($AC$63,$AC$63)&amp;TEXT("-","-")&amp;TEXT($AB$63,$AB$63)</f>
        <v>0-3</v>
      </c>
      <c r="K12" s="86"/>
      <c r="L12" s="88" t="str">
        <f>TEXT($AB$57,$AB$57)&amp;TEXT("-","-")&amp;TEXT($AC$57,$AC$57)</f>
        <v>-</v>
      </c>
      <c r="M12" s="88" t="str">
        <f>TEXT($AC$17,$AC$17)&amp;TEXT("-","-")&amp;TEXT($AB$17,$AB$17)</f>
        <v>3-0</v>
      </c>
      <c r="N12" s="101" t="str">
        <f>TEXT($AB$50,$AB$50)&amp;TEXT("-","-")&amp;TEXT($AC$50,$AC$50)</f>
        <v>3-0</v>
      </c>
      <c r="O12" s="90">
        <f t="shared" si="15"/>
        <v>4</v>
      </c>
      <c r="P12" s="89">
        <f t="shared" si="15"/>
        <v>5</v>
      </c>
      <c r="Q12" s="89">
        <f>SUM(O12*2+P12*1)</f>
        <v>13</v>
      </c>
      <c r="R12" s="99">
        <f t="shared" si="0"/>
        <v>5</v>
      </c>
      <c r="S12" s="92">
        <f t="shared" si="16"/>
        <v>5</v>
      </c>
      <c r="T12" s="68"/>
      <c r="U12" s="108">
        <v>9</v>
      </c>
      <c r="V12" s="248" t="s">
        <v>55</v>
      </c>
      <c r="W12" s="295">
        <v>45278</v>
      </c>
      <c r="X12" s="286">
        <v>0.8125</v>
      </c>
      <c r="Y12" s="258">
        <v>4</v>
      </c>
      <c r="Z12" s="116" t="str">
        <f>REPT($B$5,1)</f>
        <v>ALİ İHSAN DİLLİ</v>
      </c>
      <c r="AA12" s="116" t="str">
        <f>REPT($B$12,1)</f>
        <v>SELÇUK PAKSOY</v>
      </c>
      <c r="AB12" s="356">
        <v>3</v>
      </c>
      <c r="AC12" s="357">
        <v>2</v>
      </c>
      <c r="AD12" s="358">
        <v>9</v>
      </c>
      <c r="AE12" s="359">
        <v>11</v>
      </c>
      <c r="AF12" s="358">
        <v>11</v>
      </c>
      <c r="AG12" s="359">
        <v>9</v>
      </c>
      <c r="AH12" s="358">
        <v>10</v>
      </c>
      <c r="AI12" s="359">
        <v>12</v>
      </c>
      <c r="AJ12" s="358">
        <v>11</v>
      </c>
      <c r="AK12" s="359">
        <v>9</v>
      </c>
      <c r="AL12" s="358">
        <v>11</v>
      </c>
      <c r="AM12" s="362">
        <v>7</v>
      </c>
      <c r="AN12" s="71"/>
      <c r="AO12" s="72"/>
      <c r="AP12" s="73"/>
      <c r="AQ12" s="74"/>
      <c r="AR12" s="94"/>
      <c r="AS12" s="94"/>
      <c r="AT12" s="76">
        <f t="shared" si="1"/>
        <v>0</v>
      </c>
      <c r="AU12" s="76">
        <f t="shared" si="2"/>
        <v>1</v>
      </c>
      <c r="AV12" s="76">
        <f t="shared" si="3"/>
        <v>1</v>
      </c>
      <c r="AW12" s="76">
        <f t="shared" si="4"/>
        <v>0</v>
      </c>
      <c r="AX12" s="76">
        <f t="shared" si="5"/>
        <v>0</v>
      </c>
      <c r="AY12" s="76">
        <f t="shared" si="6"/>
        <v>1</v>
      </c>
      <c r="AZ12" s="76">
        <f t="shared" si="7"/>
        <v>1</v>
      </c>
      <c r="BA12" s="76">
        <f t="shared" si="8"/>
        <v>0</v>
      </c>
      <c r="BB12" s="76">
        <f t="shared" si="9"/>
        <v>1</v>
      </c>
      <c r="BC12" s="76">
        <f t="shared" si="10"/>
        <v>0</v>
      </c>
      <c r="BD12" s="76">
        <f t="shared" si="11"/>
        <v>0</v>
      </c>
      <c r="BE12" s="76">
        <f t="shared" si="12"/>
        <v>0</v>
      </c>
      <c r="BF12" s="76">
        <f t="shared" si="13"/>
        <v>0</v>
      </c>
      <c r="BG12" s="76">
        <f t="shared" si="14"/>
        <v>0</v>
      </c>
      <c r="BH12" s="76"/>
      <c r="BI12" s="76">
        <f t="shared" si="17"/>
        <v>1</v>
      </c>
      <c r="BJ12" s="76">
        <f t="shared" si="18"/>
        <v>0</v>
      </c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49"/>
      <c r="DB12" s="77">
        <v>9</v>
      </c>
      <c r="DC12" s="96">
        <f>IF($AC$22&lt;$AB$22,1,0)</f>
        <v>0</v>
      </c>
      <c r="DD12" s="100">
        <f>IF($AC$22&gt;$AB$22,1,0)</f>
        <v>1</v>
      </c>
      <c r="DE12" s="96">
        <f>IF($AB$12&lt;$AC$12,1,0)</f>
        <v>0</v>
      </c>
      <c r="DF12" s="100">
        <f>IF($AB$12&gt;$AC$12,1,0)</f>
        <v>1</v>
      </c>
      <c r="DG12" s="96">
        <f>IF($AC$43&lt;$AB$43,1,0)</f>
        <v>0</v>
      </c>
      <c r="DH12" s="100">
        <f>IF($AC$43&gt;$AB$43,1,0)</f>
        <v>1</v>
      </c>
      <c r="DI12" s="96">
        <f>IF($AB$7&lt;$AC$7,1,0)</f>
        <v>1</v>
      </c>
      <c r="DJ12" s="100">
        <f>IF($AB$7&gt;$AC$7,1,0)</f>
        <v>0</v>
      </c>
      <c r="DK12" s="96">
        <f>IF($AC$36&lt;$AB$36,1,0)</f>
        <v>0</v>
      </c>
      <c r="DL12" s="100">
        <f>IF($AC$36&gt;$AB$36,1,0)</f>
        <v>1</v>
      </c>
      <c r="DM12" s="96">
        <f>IF($AB$68&lt;$AC$68,1,0)</f>
        <v>0</v>
      </c>
      <c r="DN12" s="100">
        <f>IF($AB$68&gt;$AC$68,1,0)</f>
        <v>0</v>
      </c>
      <c r="DO12" s="96">
        <f>IF($AC$29&lt;$AB$29,1,0)</f>
        <v>1</v>
      </c>
      <c r="DP12" s="100">
        <f>IF($AC$29&gt;$AB$29,1,0)</f>
        <v>0</v>
      </c>
      <c r="DQ12" s="96">
        <f>IF($AB$63&lt;$AC$63,1,0)</f>
        <v>0</v>
      </c>
      <c r="DR12" s="100">
        <f>IF($AB$63&gt;$AC$63,1,0)</f>
        <v>1</v>
      </c>
      <c r="DS12" s="96">
        <f>IF($AB$57&gt;$AC$57,1,0)</f>
        <v>0</v>
      </c>
      <c r="DT12" s="100">
        <f>IF($AB$57&lt;$AC$57,1,0)</f>
        <v>0</v>
      </c>
      <c r="DU12" s="96">
        <f>IF($AC$17&gt;$AB$17,1,0)</f>
        <v>1</v>
      </c>
      <c r="DV12" s="100">
        <f>IF($AC$17&lt;$AB$17,1,0)</f>
        <v>0</v>
      </c>
      <c r="DW12" s="96">
        <f>IF($AB$50&gt;$AC$50,1,0)</f>
        <v>1</v>
      </c>
      <c r="DX12" s="100">
        <f>IF($AB$50&lt;$AC$50,1,0)</f>
        <v>0</v>
      </c>
      <c r="DY12" s="77">
        <v>9</v>
      </c>
      <c r="DZ12" s="81">
        <f>IF($AA$48&lt;$Z$48,1,0)</f>
        <v>1</v>
      </c>
      <c r="EA12" s="82">
        <f>IF($AA$48&gt;$Z$48,1,0)</f>
        <v>0</v>
      </c>
      <c r="EB12" s="81">
        <f>IF($Z$5&lt;$AA$5,1,0)</f>
        <v>1</v>
      </c>
      <c r="EC12" s="82">
        <f>IF($Z$5&gt;$AA$5,1,0)</f>
        <v>0</v>
      </c>
      <c r="ED12" s="81">
        <f>IF($AA$12&lt;$Z$12,1,0)</f>
        <v>0</v>
      </c>
      <c r="EE12" s="82">
        <f>IF($AA$12&gt;$Z$12,1,0)</f>
        <v>1</v>
      </c>
      <c r="EF12" s="81">
        <f>IF($Z$16&lt;$AA$16,1,0)</f>
        <v>0</v>
      </c>
      <c r="EG12" s="82">
        <f>IF($Z$16&gt;$AA$16,1,0)</f>
        <v>1</v>
      </c>
      <c r="EH12" s="81">
        <f>IF($AA$21&lt;$Z$21,1,0)</f>
        <v>0</v>
      </c>
      <c r="EI12" s="82">
        <f>IF($AA$21&gt;$Z$21,1,0)</f>
        <v>1</v>
      </c>
      <c r="EJ12" s="81">
        <f>IF($Z$27&lt;$AA$27,1,0)</f>
        <v>0</v>
      </c>
      <c r="EK12" s="82">
        <f>IF($Z$27&gt;$AA$27,1,0)</f>
        <v>1</v>
      </c>
      <c r="EL12" s="81">
        <f>IF($AA$30&lt;$Z$30,1,0)</f>
        <v>0</v>
      </c>
      <c r="EM12" s="82">
        <f>IF($AA$30&gt;$Z$30,1,0)</f>
        <v>1</v>
      </c>
      <c r="EN12" s="81">
        <f>IF($Z$38&lt;$AA$38,1,0)</f>
        <v>1</v>
      </c>
      <c r="EO12" s="82">
        <f>IF($Z$38&gt;$AA$38,1,0)</f>
        <v>0</v>
      </c>
      <c r="EP12" s="81">
        <f>IF($AA$39&gt;$Z$39,1,0)</f>
        <v>0</v>
      </c>
      <c r="EQ12" s="82">
        <f>IF($AA$39&lt;$Z$39,1,0)</f>
        <v>1</v>
      </c>
      <c r="ER12" s="96"/>
      <c r="ES12" s="100"/>
      <c r="ET12" s="96"/>
      <c r="EU12" s="100"/>
    </row>
    <row r="13" spans="1:167" ht="15.75" x14ac:dyDescent="0.25">
      <c r="A13" s="84">
        <v>10</v>
      </c>
      <c r="B13" s="59" t="s">
        <v>141</v>
      </c>
      <c r="C13" s="85" t="str">
        <f>TEXT($AC$16,$AC$16)&amp;TEXT("-","-")&amp;TEXT($AB$16,$AB$16)</f>
        <v>0-3</v>
      </c>
      <c r="D13" s="88" t="str">
        <f>TEXT($AB$44,$AB$44)&amp;TEXT("-","-")&amp;TEXT($AC$44,$AC$44)</f>
        <v>3-1</v>
      </c>
      <c r="E13" s="88" t="str">
        <f>TEXT($AC$6,$AC$6)&amp;TEXT("-","-")&amp;TEXT($AB$6,$AB$6)</f>
        <v>0-3</v>
      </c>
      <c r="F13" s="88" t="str">
        <f>TEXT($AB$37,$AB$37)&amp;TEXT("-","-")&amp;TEXT($AC$37,$AC$37)</f>
        <v>3-0</v>
      </c>
      <c r="G13" s="88" t="str">
        <f>TEXT($AC$67,$AC$67)&amp;TEXT("-","-")&amp;TEXT($AB$67,$AB$67)</f>
        <v>-</v>
      </c>
      <c r="H13" s="87" t="str">
        <f>TEXT($AB$30,$AB$30)&amp;TEXT("-","-")&amp;TEXT($AC$30,$AC$30)</f>
        <v>0-3</v>
      </c>
      <c r="I13" s="87" t="str">
        <f>TEXT($AC$62,$AC$62)&amp;TEXT("-","-")&amp;TEXT($AB$62,$AB$62)</f>
        <v>-</v>
      </c>
      <c r="J13" s="87" t="str">
        <f>TEXT($AB$23,$AB$23)&amp;TEXT("-","-")&amp;TEXT($AC$23,$AC$23)</f>
        <v>3-0</v>
      </c>
      <c r="K13" s="87" t="str">
        <f>TEXT($AC$57,$AC$57)&amp;TEXT("-","-")&amp;TEXT($AB$57,$AB$57)</f>
        <v>-</v>
      </c>
      <c r="L13" s="86"/>
      <c r="M13" s="88" t="str">
        <f>TEXT($AB$51,$AB$51)&amp;TEXT("-","-")&amp;TEXT($AC$51,$AC$51)</f>
        <v>3-0</v>
      </c>
      <c r="N13" s="89" t="str">
        <f>TEXT($AC$11,$AC$11)&amp;TEXT("-","-")&amp;TEXT($AB$11,$AB$11)</f>
        <v>3-0</v>
      </c>
      <c r="O13" s="90">
        <f t="shared" si="15"/>
        <v>5</v>
      </c>
      <c r="P13" s="89">
        <f t="shared" si="15"/>
        <v>3</v>
      </c>
      <c r="Q13" s="89">
        <f>SUM(O13*2+P13*1)</f>
        <v>13</v>
      </c>
      <c r="R13" s="99">
        <f t="shared" si="0"/>
        <v>5</v>
      </c>
      <c r="S13" s="92">
        <f t="shared" si="16"/>
        <v>5</v>
      </c>
      <c r="T13" s="68"/>
      <c r="U13" s="108">
        <v>10</v>
      </c>
      <c r="V13" s="248" t="s">
        <v>56</v>
      </c>
      <c r="W13" s="295">
        <v>45278</v>
      </c>
      <c r="X13" s="286">
        <v>0.8125</v>
      </c>
      <c r="Y13" s="258">
        <v>5</v>
      </c>
      <c r="Z13" s="116" t="str">
        <f>REPT($B$6,1)</f>
        <v>MEHMET KİRİŞÇİ</v>
      </c>
      <c r="AA13" s="116" t="str">
        <f>REPT($B$11,1)</f>
        <v>MUSTAFA ÖNDER</v>
      </c>
      <c r="AB13" s="356">
        <v>3</v>
      </c>
      <c r="AC13" s="357">
        <v>1</v>
      </c>
      <c r="AD13" s="358">
        <v>5</v>
      </c>
      <c r="AE13" s="359">
        <v>11</v>
      </c>
      <c r="AF13" s="358">
        <v>11</v>
      </c>
      <c r="AG13" s="359">
        <v>4</v>
      </c>
      <c r="AH13" s="358">
        <v>11</v>
      </c>
      <c r="AI13" s="359">
        <v>7</v>
      </c>
      <c r="AJ13" s="358">
        <v>13</v>
      </c>
      <c r="AK13" s="359">
        <v>11</v>
      </c>
      <c r="AL13" s="358"/>
      <c r="AM13" s="362"/>
      <c r="AN13" s="71"/>
      <c r="AO13" s="72"/>
      <c r="AP13" s="73"/>
      <c r="AQ13" s="74"/>
      <c r="AR13" s="94"/>
      <c r="AS13" s="94"/>
      <c r="AT13" s="76">
        <f t="shared" si="1"/>
        <v>0</v>
      </c>
      <c r="AU13" s="76">
        <f t="shared" si="2"/>
        <v>1</v>
      </c>
      <c r="AV13" s="76">
        <f t="shared" si="3"/>
        <v>1</v>
      </c>
      <c r="AW13" s="76">
        <f t="shared" si="4"/>
        <v>0</v>
      </c>
      <c r="AX13" s="76">
        <f t="shared" si="5"/>
        <v>1</v>
      </c>
      <c r="AY13" s="76">
        <f t="shared" si="6"/>
        <v>0</v>
      </c>
      <c r="AZ13" s="76">
        <f t="shared" si="7"/>
        <v>1</v>
      </c>
      <c r="BA13" s="76">
        <f t="shared" si="8"/>
        <v>0</v>
      </c>
      <c r="BB13" s="76">
        <f t="shared" si="9"/>
        <v>0</v>
      </c>
      <c r="BC13" s="76">
        <f t="shared" si="10"/>
        <v>0</v>
      </c>
      <c r="BD13" s="76">
        <f t="shared" si="11"/>
        <v>0</v>
      </c>
      <c r="BE13" s="76">
        <f t="shared" si="12"/>
        <v>0</v>
      </c>
      <c r="BF13" s="76">
        <f t="shared" si="13"/>
        <v>0</v>
      </c>
      <c r="BG13" s="76">
        <f t="shared" si="14"/>
        <v>0</v>
      </c>
      <c r="BH13" s="76"/>
      <c r="BI13" s="76">
        <f t="shared" si="17"/>
        <v>1</v>
      </c>
      <c r="BJ13" s="76">
        <f t="shared" si="18"/>
        <v>0</v>
      </c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49"/>
      <c r="DB13" s="77">
        <v>10</v>
      </c>
      <c r="DC13" s="96">
        <f>IF($AB$16&lt;$AC$16,1,0)</f>
        <v>0</v>
      </c>
      <c r="DD13" s="100">
        <f>IF($AB$16&gt;$AC$16,1,0)</f>
        <v>1</v>
      </c>
      <c r="DE13" s="96">
        <f>IF($AC$44&lt;$AB$44,1,0)</f>
        <v>1</v>
      </c>
      <c r="DF13" s="100">
        <f>IF($AC$44&gt;$AB$44,1,0)</f>
        <v>0</v>
      </c>
      <c r="DG13" s="96">
        <f>IF($AB$6&lt;$AC$6,1,0)</f>
        <v>0</v>
      </c>
      <c r="DH13" s="100">
        <f>IF($AB$6&gt;$AC$6,1,0)</f>
        <v>1</v>
      </c>
      <c r="DI13" s="96">
        <f>IF($AC$37&lt;$AB$37,1,0)</f>
        <v>1</v>
      </c>
      <c r="DJ13" s="100">
        <f>IF($AC$37&gt;$AB$37,1,0)</f>
        <v>0</v>
      </c>
      <c r="DK13" s="96">
        <f>IF($AB$67&lt;$AC$67,1,0)</f>
        <v>0</v>
      </c>
      <c r="DL13" s="100">
        <f>IF($AB$67&gt;$AC$67,1,0)</f>
        <v>0</v>
      </c>
      <c r="DM13" s="96">
        <f>IF($AC$30&lt;$AB$30,1,0)</f>
        <v>0</v>
      </c>
      <c r="DN13" s="100">
        <f>IF($AC$30&gt;$AB$30,1,0)</f>
        <v>1</v>
      </c>
      <c r="DO13" s="96">
        <f>IF($AB$62&lt;$AC$62,1,0)</f>
        <v>0</v>
      </c>
      <c r="DP13" s="100">
        <f>IF($AB$62&gt;$AC$62,1,0)</f>
        <v>0</v>
      </c>
      <c r="DQ13" s="96">
        <f>IF($AC$23&lt;$AB$23,1,0)</f>
        <v>1</v>
      </c>
      <c r="DR13" s="100">
        <f>IF($AC$23&gt;$AB$23,1,0)</f>
        <v>0</v>
      </c>
      <c r="DS13" s="96">
        <f>IF($AB$57&lt;$AC$57,1,0)</f>
        <v>0</v>
      </c>
      <c r="DT13" s="100">
        <f>IF($AB$57&gt;$AC$57,1,0)</f>
        <v>0</v>
      </c>
      <c r="DU13" s="96">
        <f>IF($AB$51&gt;$AC$51,1,0)</f>
        <v>1</v>
      </c>
      <c r="DV13" s="100">
        <f>IF($AB$51&lt;$AC$51,1,0)</f>
        <v>0</v>
      </c>
      <c r="DW13" s="96">
        <f>IF($AC$11&gt;$AB$11,1,0)</f>
        <v>1</v>
      </c>
      <c r="DX13" s="100">
        <f>IF($AC$11&lt;$AB$11,1,0)</f>
        <v>0</v>
      </c>
      <c r="DY13" s="77">
        <v>10</v>
      </c>
      <c r="DZ13" s="81">
        <f>IF($Z$4&lt;$AA$4,1,0)</f>
        <v>0</v>
      </c>
      <c r="EA13" s="82">
        <f>IF($Z$4&gt;$AA$4,1,0)</f>
        <v>1</v>
      </c>
      <c r="EB13" s="81">
        <f>IF($Z$14&lt;$AA$14,1,0)</f>
        <v>1</v>
      </c>
      <c r="EC13" s="82">
        <f>IF($Z$14&gt;$AA$14,1,0)</f>
        <v>0</v>
      </c>
      <c r="ED13" s="81">
        <f>IF($Z$24&lt;$AA$24,1,0)</f>
        <v>1</v>
      </c>
      <c r="EE13" s="82">
        <f>IF($Z$24&gt;$AA$24,1,0)</f>
        <v>0</v>
      </c>
      <c r="EF13" s="81">
        <f>IF($Z$34&lt;$AA$34,1,0)</f>
        <v>0</v>
      </c>
      <c r="EG13" s="82">
        <f>IF($Z$34&gt;$AA$34,1,0)</f>
        <v>1</v>
      </c>
      <c r="EH13" s="81">
        <f>IF($Z$44&lt;$AA$44,1,0)</f>
        <v>0</v>
      </c>
      <c r="EI13" s="82">
        <f>IF($Z$44&gt;$AA$44,1,0)</f>
        <v>1</v>
      </c>
      <c r="EJ13" s="81">
        <f>IF($AA$9&lt;$Z$9,1,0)</f>
        <v>0</v>
      </c>
      <c r="EK13" s="82">
        <f>IF($AA$9&gt;$Z$9,1,0)</f>
        <v>1</v>
      </c>
      <c r="EL13" s="81">
        <f>IF($AA$19&lt;$Z$19,1,0)</f>
        <v>0</v>
      </c>
      <c r="EM13" s="82">
        <f>IF($AA$19&gt;$Z$19,1,0)</f>
        <v>1</v>
      </c>
      <c r="EN13" s="81">
        <f>IF($AA$29&lt;$Z$29,1,0)</f>
        <v>1</v>
      </c>
      <c r="EO13" s="82">
        <f>IF($AA$29&gt;$Z$29,1,0)</f>
        <v>0</v>
      </c>
      <c r="EP13" s="81">
        <f>IF($AA$39&lt;$Z$39,1,0)</f>
        <v>1</v>
      </c>
      <c r="EQ13" s="82">
        <f>IF($AA$39&gt;$Z$39,1,0)</f>
        <v>0</v>
      </c>
      <c r="ER13" s="96"/>
      <c r="ES13" s="100"/>
      <c r="ET13" s="96"/>
      <c r="EU13" s="100"/>
    </row>
    <row r="14" spans="1:167" ht="15.75" x14ac:dyDescent="0.25">
      <c r="A14" s="84">
        <v>11</v>
      </c>
      <c r="B14" s="59" t="s">
        <v>138</v>
      </c>
      <c r="C14" s="85" t="str">
        <f>TEXT($AB$10,$AB$10)&amp;TEXT("-","-")&amp;TEXT($AC$10,$AC$10)</f>
        <v>0-3</v>
      </c>
      <c r="D14" s="88" t="str">
        <f>TEXT($AC$5,$AC$5)&amp;TEXT("-","-")&amp;TEXT($AB$5,$AB$5)</f>
        <v>0-3</v>
      </c>
      <c r="E14" s="88" t="str">
        <f>TEXT($AB$38,$AB$38)&amp;TEXT("-","-")&amp;TEXT($AC$38,$AC$38)</f>
        <v>0-3</v>
      </c>
      <c r="F14" s="88" t="str">
        <f>TEXT($AC$66,$AC$66)&amp;TEXT("-","-")&amp;TEXT($AB$66,$AB$66)</f>
        <v>-</v>
      </c>
      <c r="G14" s="88" t="str">
        <f>TEXT($AB$31,$AB$31)&amp;TEXT("-","-")&amp;TEXT($AC$31,$AC$31)</f>
        <v>0-3</v>
      </c>
      <c r="H14" s="87" t="str">
        <f>TEXT($AC$61,$AC$61)&amp;TEXT("-","-")&amp;TEXT($AB$61,$AB$61)</f>
        <v>-</v>
      </c>
      <c r="I14" s="87" t="str">
        <f>TEXT($AB$24,$AB$24)&amp;TEXT("-","-")&amp;TEXT($AC$24,$AC$24)</f>
        <v>3-0</v>
      </c>
      <c r="J14" s="87" t="str">
        <f>TEXT($AC$56,$AC$56)&amp;TEXT("-","-")&amp;TEXT($AB$56,$AB$56)</f>
        <v>0-3</v>
      </c>
      <c r="K14" s="88" t="str">
        <f>TEXT($AB$17,$AB$17)&amp;TEXT("-","-")&amp;TEXT($AC$17,$AC$17)</f>
        <v>0-3</v>
      </c>
      <c r="L14" s="88" t="str">
        <f>TEXT($AC$51,$AC$51)&amp;TEXT("-","-")&amp;TEXT($AB$51,$AB$51)</f>
        <v>0-3</v>
      </c>
      <c r="M14" s="86"/>
      <c r="N14" s="89" t="str">
        <f>TEXT($AB$45,$AB$45)&amp;TEXT("-","-")&amp;TEXT($AC$45,$AC$45)</f>
        <v>3-2</v>
      </c>
      <c r="O14" s="90">
        <f t="shared" si="15"/>
        <v>2</v>
      </c>
      <c r="P14" s="89">
        <f t="shared" si="15"/>
        <v>7</v>
      </c>
      <c r="Q14" s="89">
        <f>SUM(O14*2+P14*1)</f>
        <v>11</v>
      </c>
      <c r="R14" s="91">
        <f t="shared" si="0"/>
        <v>9</v>
      </c>
      <c r="S14" s="92">
        <f t="shared" si="16"/>
        <v>9</v>
      </c>
      <c r="T14" s="68"/>
      <c r="U14" s="108">
        <v>11</v>
      </c>
      <c r="V14" s="248" t="s">
        <v>57</v>
      </c>
      <c r="W14" s="295">
        <v>45278</v>
      </c>
      <c r="X14" s="286">
        <v>0.8125</v>
      </c>
      <c r="Y14" s="258">
        <v>6</v>
      </c>
      <c r="Z14" s="116" t="str">
        <f>REPT($B$7,1)</f>
        <v>MEHMET FATİH YÜKSEL</v>
      </c>
      <c r="AA14" s="116" t="str">
        <f>REPT($B$10,1)</f>
        <v>NEBİ KÜRTÜL</v>
      </c>
      <c r="AB14" s="356">
        <v>0</v>
      </c>
      <c r="AC14" s="357">
        <v>3</v>
      </c>
      <c r="AD14" s="376" t="s">
        <v>154</v>
      </c>
      <c r="AE14" s="359"/>
      <c r="AF14" s="358"/>
      <c r="AG14" s="359"/>
      <c r="AH14" s="358"/>
      <c r="AI14" s="359"/>
      <c r="AJ14" s="358"/>
      <c r="AK14" s="359"/>
      <c r="AL14" s="358"/>
      <c r="AM14" s="362"/>
      <c r="AN14" s="71"/>
      <c r="AO14" s="72"/>
      <c r="AP14" s="73"/>
      <c r="AQ14" s="74"/>
      <c r="AT14" s="76">
        <f t="shared" si="1"/>
        <v>1</v>
      </c>
      <c r="AU14" s="76">
        <f t="shared" si="2"/>
        <v>0</v>
      </c>
      <c r="AV14" s="76">
        <f t="shared" si="3"/>
        <v>0</v>
      </c>
      <c r="AW14" s="76">
        <f t="shared" si="4"/>
        <v>0</v>
      </c>
      <c r="AX14" s="76">
        <f t="shared" si="5"/>
        <v>0</v>
      </c>
      <c r="AY14" s="76">
        <f t="shared" si="6"/>
        <v>0</v>
      </c>
      <c r="AZ14" s="76">
        <f t="shared" si="7"/>
        <v>0</v>
      </c>
      <c r="BA14" s="76">
        <f t="shared" si="8"/>
        <v>0</v>
      </c>
      <c r="BB14" s="76">
        <f t="shared" si="9"/>
        <v>0</v>
      </c>
      <c r="BC14" s="76">
        <f t="shared" si="10"/>
        <v>0</v>
      </c>
      <c r="BD14" s="76">
        <f t="shared" si="11"/>
        <v>0</v>
      </c>
      <c r="BE14" s="76">
        <f t="shared" si="12"/>
        <v>0</v>
      </c>
      <c r="BF14" s="76">
        <f t="shared" si="13"/>
        <v>0</v>
      </c>
      <c r="BG14" s="76">
        <f t="shared" si="14"/>
        <v>0</v>
      </c>
      <c r="BH14" s="76"/>
      <c r="BI14" s="76">
        <f t="shared" si="17"/>
        <v>0</v>
      </c>
      <c r="BJ14" s="76">
        <f t="shared" si="18"/>
        <v>1</v>
      </c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49"/>
      <c r="DB14" s="77">
        <v>11</v>
      </c>
      <c r="DC14" s="96">
        <f>IF($AC$10&lt;$AB$10,1,0)</f>
        <v>0</v>
      </c>
      <c r="DD14" s="100">
        <f>IF($AC$10&gt;$AB$10,1,0)</f>
        <v>1</v>
      </c>
      <c r="DE14" s="96">
        <f>IF($AB$5&lt;$AC$5,1,0)</f>
        <v>0</v>
      </c>
      <c r="DF14" s="100">
        <f>IF($AB$5&gt;$AC$5,1,0)</f>
        <v>1</v>
      </c>
      <c r="DG14" s="96">
        <f>IF($AC$38&lt;$AB$38,1,0)</f>
        <v>0</v>
      </c>
      <c r="DH14" s="100">
        <f>IF($AC$38&gt;$AB$38,1,0)</f>
        <v>1</v>
      </c>
      <c r="DI14" s="96">
        <f>IF($AB$66&lt;$AC$66,1,0)</f>
        <v>0</v>
      </c>
      <c r="DJ14" s="100">
        <f>IF($AB$66&gt;$AC$66,1,0)</f>
        <v>0</v>
      </c>
      <c r="DK14" s="96">
        <f>IF($AC$31&lt;$AB$31,1,0)</f>
        <v>0</v>
      </c>
      <c r="DL14" s="100">
        <f>IF($AC$31&gt;$AB$31,1,0)</f>
        <v>1</v>
      </c>
      <c r="DM14" s="96">
        <f>IF($AB$61&lt;$AC$61,1,0)</f>
        <v>0</v>
      </c>
      <c r="DN14" s="100">
        <f>IF($AB$61&gt;$AC$61,1,0)</f>
        <v>0</v>
      </c>
      <c r="DO14" s="96">
        <f>IF($AC$24&lt;$AB$24,1,0)</f>
        <v>1</v>
      </c>
      <c r="DP14" s="100">
        <f>IF($AC$24&gt;$AB$24,1,0)</f>
        <v>0</v>
      </c>
      <c r="DQ14" s="96">
        <f>IF($AB$56&lt;$AC$56,1,0)</f>
        <v>0</v>
      </c>
      <c r="DR14" s="100">
        <f>IF($AB$56&gt;$AC$56,1,0)</f>
        <v>1</v>
      </c>
      <c r="DS14" s="96">
        <f>IF($AC$17&lt;$AB$17,1,0)</f>
        <v>0</v>
      </c>
      <c r="DT14" s="100">
        <f>IF($AC$17&gt;$AB$17,1,0)</f>
        <v>1</v>
      </c>
      <c r="DU14" s="96">
        <f>IF($AB$51&lt;$AC$51,1,0)</f>
        <v>0</v>
      </c>
      <c r="DV14" s="100">
        <f>IF($AB$51&gt;$AC$51,1,0)</f>
        <v>1</v>
      </c>
      <c r="DW14" s="96">
        <f>IF($AB$45&gt;$AC$45,1,0)</f>
        <v>1</v>
      </c>
      <c r="DX14" s="100">
        <f>IF($AB$45&lt;$AC$45,1,0)</f>
        <v>0</v>
      </c>
      <c r="DY14" s="77">
        <v>11</v>
      </c>
      <c r="DZ14" s="96"/>
      <c r="EA14" s="100"/>
      <c r="EB14" s="96"/>
      <c r="EC14" s="100"/>
      <c r="ED14" s="96"/>
      <c r="EE14" s="100"/>
      <c r="EF14" s="96"/>
      <c r="EG14" s="100"/>
      <c r="EH14" s="96"/>
      <c r="EI14" s="100"/>
      <c r="EJ14" s="96"/>
      <c r="EK14" s="100"/>
      <c r="EL14" s="96"/>
      <c r="EM14" s="100"/>
      <c r="EN14" s="96"/>
      <c r="EO14" s="100"/>
      <c r="EP14" s="96"/>
      <c r="EQ14" s="100"/>
      <c r="ER14" s="96"/>
      <c r="ES14" s="100"/>
      <c r="ET14" s="96"/>
      <c r="EU14" s="100"/>
    </row>
    <row r="15" spans="1:167" ht="16.5" thickBot="1" x14ac:dyDescent="0.3">
      <c r="A15" s="117">
        <v>12</v>
      </c>
      <c r="B15" s="118" t="s">
        <v>137</v>
      </c>
      <c r="C15" s="119" t="str">
        <f>TEXT($AC$4,$AC$4)&amp;TEXT("-","-")&amp;TEXT($AB$4,$AB$4)</f>
        <v>0-3</v>
      </c>
      <c r="D15" s="120" t="str">
        <f>TEXT($AB$39,$AB$39)&amp;TEXT("-","-")&amp;TEXT($AC$39,$AC$39)</f>
        <v>0-3</v>
      </c>
      <c r="E15" s="120" t="str">
        <f>TEXT($AC$65,$AC$65)&amp;TEXT("-","-")&amp;TEXT($AB$65,$AB$65)</f>
        <v>-</v>
      </c>
      <c r="F15" s="120" t="str">
        <f>TEXT($AB$32,$AB$32)&amp;TEXT("-","-")&amp;TEXT($AC$32,$AC$32)</f>
        <v>0-3</v>
      </c>
      <c r="G15" s="120" t="str">
        <f>TEXT($AC$60,$AC$60)&amp;TEXT("-","-")&amp;TEXT($AB$60,$AB$60)</f>
        <v>-</v>
      </c>
      <c r="H15" s="121" t="str">
        <f>TEXT($AB$25,$AB$25)&amp;TEXT("-","-")&amp;TEXT($AC$25,$AC$25)</f>
        <v>0-3</v>
      </c>
      <c r="I15" s="121" t="str">
        <f>TEXT($AC$55,$AC$55)&amp;TEXT("-","-")&amp;TEXT($AB$55,$AB$55)</f>
        <v>-</v>
      </c>
      <c r="J15" s="121" t="str">
        <f>TEXT($AB$18,$AB$18)&amp;TEXT("-","-")&amp;TEXT($AC$18,$AC$18)</f>
        <v>1-3</v>
      </c>
      <c r="K15" s="121" t="str">
        <f>TEXT($AC$50,$AC$50)&amp;TEXT("-","-")&amp;TEXT($AB$50,$AB$50)</f>
        <v>0-3</v>
      </c>
      <c r="L15" s="120" t="str">
        <f>TEXT($AB$11,$AB$11)&amp;TEXT("-","-")&amp;TEXT($AC$11,$AC$11)</f>
        <v>0-3</v>
      </c>
      <c r="M15" s="120" t="str">
        <f>TEXT($AC$45,$AC$45)&amp;TEXT("-","-")&amp;TEXT($AB$45,$AB$45)</f>
        <v>2-3</v>
      </c>
      <c r="N15" s="122"/>
      <c r="O15" s="123">
        <f t="shared" si="15"/>
        <v>0</v>
      </c>
      <c r="P15" s="124">
        <f t="shared" si="15"/>
        <v>8</v>
      </c>
      <c r="Q15" s="125">
        <f>SUM(O15*2+P15*1)</f>
        <v>8</v>
      </c>
      <c r="R15" s="126">
        <f t="shared" si="0"/>
        <v>12</v>
      </c>
      <c r="S15" s="127">
        <f t="shared" si="16"/>
        <v>12</v>
      </c>
      <c r="T15" s="68"/>
      <c r="U15" s="128">
        <v>12</v>
      </c>
      <c r="V15" s="249" t="s">
        <v>58</v>
      </c>
      <c r="W15" s="296">
        <v>45278</v>
      </c>
      <c r="X15" s="287">
        <v>0.8125</v>
      </c>
      <c r="Y15" s="260">
        <v>1</v>
      </c>
      <c r="Z15" s="130" t="str">
        <f>REPT($B$8,1)</f>
        <v>YAKUP BULUT</v>
      </c>
      <c r="AA15" s="130" t="str">
        <f>REPT($B$9,1)</f>
        <v>FATMANUR DEMİRCİ</v>
      </c>
      <c r="AB15" s="363">
        <v>3</v>
      </c>
      <c r="AC15" s="364">
        <v>0</v>
      </c>
      <c r="AD15" s="365">
        <v>11</v>
      </c>
      <c r="AE15" s="366">
        <v>7</v>
      </c>
      <c r="AF15" s="365">
        <v>11</v>
      </c>
      <c r="AG15" s="366">
        <v>7</v>
      </c>
      <c r="AH15" s="365">
        <v>13</v>
      </c>
      <c r="AI15" s="366">
        <v>11</v>
      </c>
      <c r="AJ15" s="365"/>
      <c r="AK15" s="366"/>
      <c r="AL15" s="365"/>
      <c r="AM15" s="367"/>
      <c r="AN15" s="104"/>
      <c r="AO15" s="105"/>
      <c r="AP15" s="106"/>
      <c r="AQ15" s="107"/>
      <c r="AR15" s="75"/>
      <c r="AS15" s="75"/>
      <c r="AT15" s="76">
        <f t="shared" si="1"/>
        <v>1</v>
      </c>
      <c r="AU15" s="76">
        <f t="shared" si="2"/>
        <v>0</v>
      </c>
      <c r="AV15" s="76">
        <f t="shared" si="3"/>
        <v>1</v>
      </c>
      <c r="AW15" s="76">
        <f t="shared" si="4"/>
        <v>0</v>
      </c>
      <c r="AX15" s="76">
        <f t="shared" si="5"/>
        <v>1</v>
      </c>
      <c r="AY15" s="76">
        <f t="shared" si="6"/>
        <v>0</v>
      </c>
      <c r="AZ15" s="76">
        <f t="shared" si="7"/>
        <v>0</v>
      </c>
      <c r="BA15" s="76">
        <f t="shared" si="8"/>
        <v>0</v>
      </c>
      <c r="BB15" s="76">
        <f t="shared" si="9"/>
        <v>0</v>
      </c>
      <c r="BC15" s="76">
        <f t="shared" si="10"/>
        <v>0</v>
      </c>
      <c r="BD15" s="76">
        <f t="shared" si="11"/>
        <v>0</v>
      </c>
      <c r="BE15" s="76">
        <f t="shared" si="12"/>
        <v>0</v>
      </c>
      <c r="BF15" s="76">
        <f t="shared" si="13"/>
        <v>0</v>
      </c>
      <c r="BG15" s="76">
        <f t="shared" si="14"/>
        <v>0</v>
      </c>
      <c r="BH15" s="76"/>
      <c r="BI15" s="76">
        <f t="shared" si="17"/>
        <v>1</v>
      </c>
      <c r="BJ15" s="76">
        <f t="shared" si="18"/>
        <v>0</v>
      </c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77">
        <v>12</v>
      </c>
      <c r="DC15" s="96">
        <f>IF($AB$4&lt;$AC$4,1,0)</f>
        <v>0</v>
      </c>
      <c r="DD15" s="100">
        <f>IF($AB$4&gt;$AC$4,1,0)</f>
        <v>1</v>
      </c>
      <c r="DE15" s="96">
        <f>IF($AB$39&gt;$AC$39,1,0)</f>
        <v>0</v>
      </c>
      <c r="DF15" s="100">
        <f>IF($AB$39&lt;$AC$39,1,0)</f>
        <v>1</v>
      </c>
      <c r="DG15" s="96">
        <f>IF($AB$65&lt;$AC$65,1,0)</f>
        <v>0</v>
      </c>
      <c r="DH15" s="100">
        <f>IF($AB$65&gt;$AC$65,1,0)</f>
        <v>0</v>
      </c>
      <c r="DI15" s="96">
        <f>IF($AB$32&gt;$AC$32,1,0)</f>
        <v>0</v>
      </c>
      <c r="DJ15" s="100">
        <f>IF($AB$32&lt;$AC$32,1,0)</f>
        <v>1</v>
      </c>
      <c r="DK15" s="96">
        <f>IF($AB$60&lt;$AC$60,1,0)</f>
        <v>0</v>
      </c>
      <c r="DL15" s="100">
        <f>IF($AB$60&gt;$AC$60,1,0)</f>
        <v>0</v>
      </c>
      <c r="DM15" s="96">
        <f>IF($AC$25&lt;$AB$25,1,0)</f>
        <v>0</v>
      </c>
      <c r="DN15" s="100">
        <f>IF($AC$25&gt;$AB$25,1,0)</f>
        <v>1</v>
      </c>
      <c r="DO15" s="96">
        <f>IF($AB$55&lt;$AC$55,1,0)</f>
        <v>0</v>
      </c>
      <c r="DP15" s="100">
        <f>IF($AB$55&gt;$AC$55,1,0)</f>
        <v>0</v>
      </c>
      <c r="DQ15" s="96">
        <f>IF($AC$18&lt;$AB$18,1,0)</f>
        <v>0</v>
      </c>
      <c r="DR15" s="100">
        <f>IF($AC$18&gt;$AB$18,1,0)</f>
        <v>1</v>
      </c>
      <c r="DS15" s="96">
        <f>IF($AB$50&lt;$AC$50,1,0)</f>
        <v>0</v>
      </c>
      <c r="DT15" s="100">
        <f>IF($AB$50&gt;$AC$50,1,0)</f>
        <v>1</v>
      </c>
      <c r="DU15" s="96">
        <f>IF($AC$11&lt;$AB$11,1,0)</f>
        <v>0</v>
      </c>
      <c r="DV15" s="100">
        <f>IF($AC$11&gt;$AB$11,1,0)</f>
        <v>1</v>
      </c>
      <c r="DW15" s="96">
        <f>IF($AB$45&lt;$AC$45,1,0)</f>
        <v>0</v>
      </c>
      <c r="DX15" s="100">
        <f>IF($AB$45&gt;$AC$45,1,0)</f>
        <v>1</v>
      </c>
      <c r="DY15" s="77">
        <v>12</v>
      </c>
      <c r="DZ15" s="96"/>
      <c r="EA15" s="100"/>
      <c r="EB15" s="96"/>
      <c r="EC15" s="100"/>
      <c r="ED15" s="96"/>
      <c r="EE15" s="100"/>
      <c r="EF15" s="96"/>
      <c r="EG15" s="100"/>
      <c r="EH15" s="96"/>
      <c r="EI15" s="100"/>
      <c r="EJ15" s="96"/>
      <c r="EK15" s="100"/>
      <c r="EL15" s="96"/>
      <c r="EM15" s="100"/>
      <c r="EN15" s="96"/>
      <c r="EO15" s="100"/>
      <c r="EP15" s="131"/>
      <c r="EQ15" s="132"/>
      <c r="ER15" s="131"/>
      <c r="ES15" s="132"/>
      <c r="ET15" s="131"/>
      <c r="EU15" s="132"/>
    </row>
    <row r="16" spans="1:167" ht="16.5" thickTop="1" x14ac:dyDescent="0.25">
      <c r="A16" s="133"/>
      <c r="B16" s="134"/>
      <c r="C16" s="134"/>
      <c r="D16" s="133"/>
      <c r="E16" s="133"/>
      <c r="F16" s="133"/>
      <c r="G16" s="133"/>
      <c r="H16" s="133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68"/>
      <c r="U16" s="69">
        <v>13</v>
      </c>
      <c r="V16" s="245" t="s">
        <v>59</v>
      </c>
      <c r="W16" s="273">
        <v>45278</v>
      </c>
      <c r="X16" s="276">
        <v>0.85416666666666663</v>
      </c>
      <c r="Y16" s="261">
        <v>3</v>
      </c>
      <c r="Z16" s="70" t="str">
        <f>REPT($B$4,1)</f>
        <v>MEHMET EREN HANÇER</v>
      </c>
      <c r="AA16" s="70" t="str">
        <f>REPT($B$13,1)</f>
        <v>ERTUĞRUL ÇAM</v>
      </c>
      <c r="AB16" s="356">
        <v>3</v>
      </c>
      <c r="AC16" s="357">
        <v>0</v>
      </c>
      <c r="AD16" s="358">
        <v>12</v>
      </c>
      <c r="AE16" s="359">
        <v>10</v>
      </c>
      <c r="AF16" s="358">
        <v>13</v>
      </c>
      <c r="AG16" s="359">
        <v>11</v>
      </c>
      <c r="AH16" s="358">
        <v>11</v>
      </c>
      <c r="AI16" s="359">
        <v>7</v>
      </c>
      <c r="AJ16" s="358"/>
      <c r="AK16" s="359"/>
      <c r="AL16" s="358"/>
      <c r="AM16" s="362"/>
      <c r="AN16" s="71"/>
      <c r="AO16" s="72"/>
      <c r="AP16" s="73"/>
      <c r="AQ16" s="74"/>
      <c r="AR16" s="94"/>
      <c r="AS16" s="94"/>
      <c r="AT16" s="76">
        <f t="shared" si="1"/>
        <v>1</v>
      </c>
      <c r="AU16" s="76">
        <f t="shared" si="2"/>
        <v>0</v>
      </c>
      <c r="AV16" s="76">
        <f t="shared" si="3"/>
        <v>1</v>
      </c>
      <c r="AW16" s="76">
        <f t="shared" si="4"/>
        <v>0</v>
      </c>
      <c r="AX16" s="76">
        <f t="shared" si="5"/>
        <v>1</v>
      </c>
      <c r="AY16" s="76">
        <f t="shared" si="6"/>
        <v>0</v>
      </c>
      <c r="AZ16" s="76">
        <f t="shared" si="7"/>
        <v>0</v>
      </c>
      <c r="BA16" s="76">
        <f t="shared" si="8"/>
        <v>0</v>
      </c>
      <c r="BB16" s="76">
        <f t="shared" si="9"/>
        <v>0</v>
      </c>
      <c r="BC16" s="76">
        <f t="shared" si="10"/>
        <v>0</v>
      </c>
      <c r="BD16" s="76">
        <f t="shared" si="11"/>
        <v>0</v>
      </c>
      <c r="BE16" s="76">
        <f t="shared" si="12"/>
        <v>0</v>
      </c>
      <c r="BF16" s="76">
        <f t="shared" si="13"/>
        <v>0</v>
      </c>
      <c r="BG16" s="76">
        <f t="shared" si="14"/>
        <v>0</v>
      </c>
      <c r="BH16" s="76"/>
      <c r="BI16" s="76">
        <f t="shared" si="17"/>
        <v>1</v>
      </c>
      <c r="BJ16" s="76">
        <f t="shared" si="18"/>
        <v>0</v>
      </c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49"/>
      <c r="DB16" s="136"/>
      <c r="DC16" s="77"/>
      <c r="DD16" s="137"/>
      <c r="DE16" s="136"/>
      <c r="DF16" s="138"/>
      <c r="DG16" s="136"/>
      <c r="DH16" s="138"/>
      <c r="DI16" s="136"/>
      <c r="DJ16" s="138"/>
      <c r="DK16" s="136"/>
      <c r="DL16" s="138"/>
      <c r="DM16" s="77"/>
      <c r="DN16" s="137"/>
      <c r="DO16" s="77"/>
      <c r="DP16" s="137"/>
      <c r="DQ16" s="77"/>
      <c r="DR16" s="137"/>
      <c r="DS16" s="77"/>
      <c r="DT16" s="137"/>
      <c r="DU16" s="77"/>
      <c r="DV16" s="77"/>
      <c r="DW16" s="77"/>
      <c r="DX16" s="77"/>
      <c r="DY16" s="77"/>
      <c r="DZ16" s="77"/>
      <c r="EA16" s="137"/>
      <c r="EB16" s="136"/>
      <c r="EC16" s="138"/>
      <c r="ED16" s="136"/>
      <c r="EE16" s="138"/>
      <c r="EF16" s="136"/>
      <c r="EG16" s="138"/>
      <c r="EH16" s="136"/>
      <c r="EI16" s="138"/>
      <c r="EJ16" s="77"/>
      <c r="EK16" s="137"/>
      <c r="EL16" s="77"/>
      <c r="EM16" s="137"/>
      <c r="EN16" s="77"/>
      <c r="EO16" s="137"/>
      <c r="EP16" s="136"/>
      <c r="EQ16" s="138"/>
      <c r="ER16" s="136"/>
      <c r="ES16" s="138"/>
      <c r="ET16" s="136"/>
      <c r="EU16" s="138"/>
      <c r="EV16" s="139"/>
      <c r="EW16" s="140"/>
      <c r="EX16" s="139"/>
      <c r="EY16" s="140"/>
      <c r="EZ16" s="139"/>
      <c r="FA16" s="140"/>
      <c r="FB16" s="139"/>
      <c r="FC16" s="140"/>
      <c r="FD16" s="139"/>
      <c r="FE16" s="140"/>
      <c r="FF16" s="139"/>
      <c r="FG16" s="140"/>
      <c r="FH16" s="139"/>
      <c r="FI16" s="140"/>
      <c r="FJ16" s="141"/>
      <c r="FK16" s="142"/>
    </row>
    <row r="17" spans="1:167" ht="15.75" x14ac:dyDescent="0.25">
      <c r="A17" s="391" t="str">
        <f>U1</f>
        <v>1. LİG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68"/>
      <c r="U17" s="69">
        <v>14</v>
      </c>
      <c r="V17" s="246" t="s">
        <v>61</v>
      </c>
      <c r="W17" s="274">
        <v>45278</v>
      </c>
      <c r="X17" s="277">
        <v>0.85416666666666663</v>
      </c>
      <c r="Y17" s="262">
        <v>4</v>
      </c>
      <c r="Z17" s="93" t="str">
        <f>REPT($B$14,1)</f>
        <v>HALİL KARAKOYUN</v>
      </c>
      <c r="AA17" s="93" t="str">
        <f>REPT($B$12,1)</f>
        <v>SELÇUK PAKSOY</v>
      </c>
      <c r="AB17" s="356">
        <v>0</v>
      </c>
      <c r="AC17" s="357">
        <v>3</v>
      </c>
      <c r="AD17" s="358">
        <v>8</v>
      </c>
      <c r="AE17" s="359">
        <v>11</v>
      </c>
      <c r="AF17" s="358">
        <v>3</v>
      </c>
      <c r="AG17" s="359">
        <v>11</v>
      </c>
      <c r="AH17" s="358">
        <v>9</v>
      </c>
      <c r="AI17" s="359">
        <v>11</v>
      </c>
      <c r="AJ17" s="358"/>
      <c r="AK17" s="359"/>
      <c r="AL17" s="358"/>
      <c r="AM17" s="362"/>
      <c r="AN17" s="71"/>
      <c r="AO17" s="72"/>
      <c r="AP17" s="73"/>
      <c r="AQ17" s="74"/>
      <c r="AR17" s="94"/>
      <c r="AS17" s="94"/>
      <c r="AT17" s="76">
        <f t="shared" si="1"/>
        <v>0</v>
      </c>
      <c r="AU17" s="76">
        <f t="shared" si="2"/>
        <v>1</v>
      </c>
      <c r="AV17" s="76">
        <f t="shared" si="3"/>
        <v>0</v>
      </c>
      <c r="AW17" s="76">
        <f t="shared" si="4"/>
        <v>1</v>
      </c>
      <c r="AX17" s="76">
        <f t="shared" si="5"/>
        <v>0</v>
      </c>
      <c r="AY17" s="76">
        <f t="shared" si="6"/>
        <v>1</v>
      </c>
      <c r="AZ17" s="76">
        <f t="shared" si="7"/>
        <v>0</v>
      </c>
      <c r="BA17" s="76">
        <f t="shared" si="8"/>
        <v>0</v>
      </c>
      <c r="BB17" s="76">
        <f t="shared" si="9"/>
        <v>0</v>
      </c>
      <c r="BC17" s="76">
        <f t="shared" si="10"/>
        <v>0</v>
      </c>
      <c r="BD17" s="76">
        <f t="shared" si="11"/>
        <v>0</v>
      </c>
      <c r="BE17" s="76">
        <f t="shared" si="12"/>
        <v>0</v>
      </c>
      <c r="BF17" s="76">
        <f t="shared" si="13"/>
        <v>0</v>
      </c>
      <c r="BG17" s="76">
        <f t="shared" si="14"/>
        <v>0</v>
      </c>
      <c r="BH17" s="76"/>
      <c r="BI17" s="76">
        <f t="shared" si="17"/>
        <v>0</v>
      </c>
      <c r="BJ17" s="76">
        <f t="shared" si="18"/>
        <v>1</v>
      </c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49"/>
      <c r="DB17" s="136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77"/>
      <c r="DZ17" s="77"/>
      <c r="EA17" s="137"/>
      <c r="EB17" s="136"/>
      <c r="EC17" s="138"/>
      <c r="ED17" s="136"/>
      <c r="EE17" s="138"/>
      <c r="EF17" s="136"/>
      <c r="EG17" s="138"/>
      <c r="EH17" s="136"/>
      <c r="EI17" s="138"/>
      <c r="EJ17" s="77"/>
      <c r="EK17" s="137"/>
      <c r="EL17" s="77"/>
      <c r="EM17" s="137"/>
      <c r="EN17" s="77"/>
      <c r="EO17" s="137"/>
      <c r="EP17" s="136"/>
      <c r="EQ17" s="138"/>
      <c r="ER17" s="136"/>
      <c r="ES17" s="138"/>
      <c r="ET17" s="136"/>
      <c r="EU17" s="138"/>
      <c r="EV17" s="139"/>
      <c r="EW17" s="140"/>
      <c r="EX17" s="139"/>
      <c r="EY17" s="140"/>
      <c r="EZ17" s="139"/>
      <c r="FA17" s="140"/>
      <c r="FB17" s="139"/>
      <c r="FC17" s="140"/>
      <c r="FD17" s="139"/>
      <c r="FE17" s="140"/>
      <c r="FF17" s="139"/>
      <c r="FG17" s="140"/>
      <c r="FH17" s="139"/>
      <c r="FI17" s="140"/>
      <c r="FJ17" s="141"/>
      <c r="FK17" s="142"/>
    </row>
    <row r="18" spans="1:167" ht="16.5" thickBot="1" x14ac:dyDescent="0.3">
      <c r="A18" s="398" t="s">
        <v>122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68"/>
      <c r="U18" s="69">
        <v>15</v>
      </c>
      <c r="V18" s="246" t="s">
        <v>62</v>
      </c>
      <c r="W18" s="274">
        <v>45278</v>
      </c>
      <c r="X18" s="277">
        <v>0.85416666666666663</v>
      </c>
      <c r="Y18" s="262">
        <v>5</v>
      </c>
      <c r="Z18" s="93" t="str">
        <f>REPT($B$15,1)</f>
        <v>CİHAN FIRAT</v>
      </c>
      <c r="AA18" s="93" t="str">
        <f>REPT($B$11,1)</f>
        <v>MUSTAFA ÖNDER</v>
      </c>
      <c r="AB18" s="356">
        <v>1</v>
      </c>
      <c r="AC18" s="357">
        <v>3</v>
      </c>
      <c r="AD18" s="358">
        <v>10</v>
      </c>
      <c r="AE18" s="359">
        <v>12</v>
      </c>
      <c r="AF18" s="358">
        <v>11</v>
      </c>
      <c r="AG18" s="359">
        <v>8</v>
      </c>
      <c r="AH18" s="358">
        <v>6</v>
      </c>
      <c r="AI18" s="359">
        <v>11</v>
      </c>
      <c r="AJ18" s="358">
        <v>2</v>
      </c>
      <c r="AK18" s="359">
        <v>11</v>
      </c>
      <c r="AL18" s="358"/>
      <c r="AM18" s="362"/>
      <c r="AN18" s="71"/>
      <c r="AO18" s="72"/>
      <c r="AP18" s="73"/>
      <c r="AQ18" s="74"/>
      <c r="AR18" s="94"/>
      <c r="AS18" s="94"/>
      <c r="AT18" s="76">
        <f t="shared" si="1"/>
        <v>0</v>
      </c>
      <c r="AU18" s="76">
        <f t="shared" si="2"/>
        <v>1</v>
      </c>
      <c r="AV18" s="76">
        <f t="shared" si="3"/>
        <v>1</v>
      </c>
      <c r="AW18" s="76">
        <f t="shared" si="4"/>
        <v>0</v>
      </c>
      <c r="AX18" s="76">
        <f t="shared" si="5"/>
        <v>0</v>
      </c>
      <c r="AY18" s="76">
        <f t="shared" si="6"/>
        <v>1</v>
      </c>
      <c r="AZ18" s="76">
        <f t="shared" si="7"/>
        <v>0</v>
      </c>
      <c r="BA18" s="76">
        <f t="shared" si="8"/>
        <v>1</v>
      </c>
      <c r="BB18" s="76">
        <f t="shared" si="9"/>
        <v>0</v>
      </c>
      <c r="BC18" s="76">
        <f t="shared" si="10"/>
        <v>0</v>
      </c>
      <c r="BD18" s="76">
        <f t="shared" si="11"/>
        <v>0</v>
      </c>
      <c r="BE18" s="76">
        <f t="shared" si="12"/>
        <v>0</v>
      </c>
      <c r="BF18" s="76">
        <f t="shared" si="13"/>
        <v>0</v>
      </c>
      <c r="BG18" s="76">
        <f t="shared" si="14"/>
        <v>0</v>
      </c>
      <c r="BH18" s="76"/>
      <c r="BI18" s="76">
        <f t="shared" si="17"/>
        <v>0</v>
      </c>
      <c r="BJ18" s="76">
        <f t="shared" si="18"/>
        <v>1</v>
      </c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49"/>
      <c r="DB18" s="136"/>
      <c r="DC18" s="143" t="s">
        <v>63</v>
      </c>
      <c r="DD18" s="143" t="s">
        <v>64</v>
      </c>
      <c r="DE18" s="143" t="s">
        <v>63</v>
      </c>
      <c r="DF18" s="143" t="s">
        <v>64</v>
      </c>
      <c r="DG18" s="143" t="s">
        <v>63</v>
      </c>
      <c r="DH18" s="143" t="s">
        <v>64</v>
      </c>
      <c r="DI18" s="143" t="s">
        <v>63</v>
      </c>
      <c r="DJ18" s="143" t="s">
        <v>64</v>
      </c>
      <c r="DK18" s="143" t="s">
        <v>63</v>
      </c>
      <c r="DL18" s="143" t="s">
        <v>64</v>
      </c>
      <c r="DM18" s="143" t="s">
        <v>63</v>
      </c>
      <c r="DN18" s="143" t="s">
        <v>64</v>
      </c>
      <c r="DO18" s="143" t="s">
        <v>63</v>
      </c>
      <c r="DP18" s="143" t="s">
        <v>64</v>
      </c>
      <c r="DQ18" s="143" t="s">
        <v>63</v>
      </c>
      <c r="DR18" s="143" t="s">
        <v>64</v>
      </c>
      <c r="DS18" s="143" t="s">
        <v>63</v>
      </c>
      <c r="DT18" s="143" t="s">
        <v>64</v>
      </c>
      <c r="DU18" s="143"/>
      <c r="DV18" s="143"/>
      <c r="DW18" s="143"/>
      <c r="DX18" s="143"/>
      <c r="DY18" s="77"/>
      <c r="DZ18" s="77"/>
      <c r="EA18" s="137"/>
      <c r="EB18" s="136"/>
      <c r="EC18" s="138"/>
      <c r="ED18" s="136"/>
      <c r="EE18" s="138"/>
      <c r="EF18" s="136"/>
      <c r="EG18" s="138"/>
      <c r="EH18" s="136"/>
      <c r="EI18" s="138"/>
      <c r="EJ18" s="77"/>
      <c r="EK18" s="137"/>
      <c r="EL18" s="77"/>
      <c r="EM18" s="137"/>
      <c r="EN18" s="77"/>
      <c r="EO18" s="137"/>
      <c r="EP18" s="136"/>
      <c r="EQ18" s="138"/>
      <c r="ER18" s="136"/>
      <c r="ES18" s="138"/>
      <c r="ET18" s="136"/>
      <c r="EU18" s="138"/>
      <c r="EV18" s="139"/>
      <c r="EW18" s="140"/>
      <c r="EX18" s="139"/>
      <c r="EY18" s="140"/>
      <c r="EZ18" s="139"/>
      <c r="FA18" s="140"/>
      <c r="FB18" s="139"/>
      <c r="FC18" s="140"/>
      <c r="FD18" s="139"/>
      <c r="FE18" s="140"/>
      <c r="FF18" s="139"/>
      <c r="FG18" s="140"/>
      <c r="FH18" s="139"/>
      <c r="FI18" s="140"/>
      <c r="FJ18" s="141"/>
      <c r="FK18" s="142"/>
    </row>
    <row r="19" spans="1:167" ht="17.25" thickTop="1" thickBot="1" x14ac:dyDescent="0.3">
      <c r="A19" s="403" t="s">
        <v>37</v>
      </c>
      <c r="B19" s="404"/>
      <c r="C19" s="395" t="s">
        <v>60</v>
      </c>
      <c r="D19" s="396"/>
      <c r="E19" s="396"/>
      <c r="F19" s="396"/>
      <c r="G19" s="396"/>
      <c r="H19" s="396"/>
      <c r="I19" s="397"/>
      <c r="J19" s="395" t="s">
        <v>38</v>
      </c>
      <c r="K19" s="396"/>
      <c r="L19" s="396"/>
      <c r="M19" s="399"/>
      <c r="N19" s="144" t="s">
        <v>9</v>
      </c>
      <c r="O19" s="145" t="s">
        <v>2</v>
      </c>
      <c r="P19" s="144" t="s">
        <v>3</v>
      </c>
      <c r="Q19" s="144" t="s">
        <v>4</v>
      </c>
      <c r="R19" s="146"/>
      <c r="S19" s="147" t="s">
        <v>5</v>
      </c>
      <c r="T19" s="68"/>
      <c r="U19" s="69">
        <v>16</v>
      </c>
      <c r="V19" s="246" t="s">
        <v>65</v>
      </c>
      <c r="W19" s="274">
        <v>45278</v>
      </c>
      <c r="X19" s="277">
        <v>0.85416666666666663</v>
      </c>
      <c r="Y19" s="262">
        <v>6</v>
      </c>
      <c r="Z19" s="93" t="str">
        <f>REPT($B$5,1)</f>
        <v>ALİ İHSAN DİLLİ</v>
      </c>
      <c r="AA19" s="93" t="str">
        <f>REPT($B$10,1)</f>
        <v>NEBİ KÜRTÜL</v>
      </c>
      <c r="AB19" s="356">
        <v>3</v>
      </c>
      <c r="AC19" s="357">
        <v>0</v>
      </c>
      <c r="AD19" s="376" t="s">
        <v>154</v>
      </c>
      <c r="AE19" s="359"/>
      <c r="AF19" s="358"/>
      <c r="AG19" s="359"/>
      <c r="AH19" s="358"/>
      <c r="AI19" s="359"/>
      <c r="AJ19" s="358"/>
      <c r="AK19" s="359"/>
      <c r="AL19" s="358"/>
      <c r="AM19" s="362"/>
      <c r="AN19" s="71"/>
      <c r="AO19" s="72"/>
      <c r="AP19" s="73"/>
      <c r="AQ19" s="74"/>
      <c r="AR19" s="94"/>
      <c r="AS19" s="94"/>
      <c r="AT19" s="76">
        <f t="shared" si="1"/>
        <v>1</v>
      </c>
      <c r="AU19" s="76">
        <f t="shared" si="2"/>
        <v>0</v>
      </c>
      <c r="AV19" s="76">
        <f t="shared" si="3"/>
        <v>0</v>
      </c>
      <c r="AW19" s="76">
        <f t="shared" si="4"/>
        <v>0</v>
      </c>
      <c r="AX19" s="76">
        <f t="shared" si="5"/>
        <v>0</v>
      </c>
      <c r="AY19" s="76">
        <f t="shared" si="6"/>
        <v>0</v>
      </c>
      <c r="AZ19" s="76">
        <f t="shared" si="7"/>
        <v>0</v>
      </c>
      <c r="BA19" s="76">
        <f t="shared" si="8"/>
        <v>0</v>
      </c>
      <c r="BB19" s="76">
        <f t="shared" si="9"/>
        <v>0</v>
      </c>
      <c r="BC19" s="76">
        <f t="shared" si="10"/>
        <v>0</v>
      </c>
      <c r="BD19" s="76">
        <f t="shared" si="11"/>
        <v>0</v>
      </c>
      <c r="BE19" s="76">
        <f t="shared" si="12"/>
        <v>0</v>
      </c>
      <c r="BF19" s="76">
        <f t="shared" si="13"/>
        <v>0</v>
      </c>
      <c r="BG19" s="76">
        <f t="shared" si="14"/>
        <v>0</v>
      </c>
      <c r="BH19" s="76"/>
      <c r="BI19" s="76">
        <f t="shared" si="17"/>
        <v>1</v>
      </c>
      <c r="BJ19" s="76">
        <f t="shared" si="18"/>
        <v>0</v>
      </c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49"/>
      <c r="DB19" s="136"/>
      <c r="DC19" s="81" t="s">
        <v>0</v>
      </c>
      <c r="DD19" s="82" t="s">
        <v>1</v>
      </c>
      <c r="DE19" s="81" t="s">
        <v>0</v>
      </c>
      <c r="DF19" s="82" t="s">
        <v>1</v>
      </c>
      <c r="DG19" s="81" t="s">
        <v>0</v>
      </c>
      <c r="DH19" s="82" t="s">
        <v>1</v>
      </c>
      <c r="DI19" s="81" t="s">
        <v>0</v>
      </c>
      <c r="DJ19" s="82" t="s">
        <v>1</v>
      </c>
      <c r="DK19" s="81" t="s">
        <v>0</v>
      </c>
      <c r="DL19" s="82" t="s">
        <v>1</v>
      </c>
      <c r="DM19" s="81" t="s">
        <v>0</v>
      </c>
      <c r="DN19" s="82" t="s">
        <v>1</v>
      </c>
      <c r="DO19" s="81" t="s">
        <v>0</v>
      </c>
      <c r="DP19" s="82" t="s">
        <v>1</v>
      </c>
      <c r="DQ19" s="81" t="s">
        <v>0</v>
      </c>
      <c r="DR19" s="82" t="s">
        <v>1</v>
      </c>
      <c r="DS19" s="81" t="s">
        <v>0</v>
      </c>
      <c r="DT19" s="82" t="s">
        <v>1</v>
      </c>
      <c r="DU19" s="77"/>
      <c r="DV19" s="77"/>
      <c r="DW19" s="77"/>
      <c r="DX19" s="77"/>
      <c r="DY19" s="77"/>
      <c r="DZ19" s="136"/>
      <c r="EA19" s="138"/>
      <c r="EB19" s="136"/>
      <c r="EC19" s="138"/>
      <c r="ED19" s="136"/>
      <c r="EE19" s="138"/>
      <c r="EF19" s="136"/>
      <c r="EG19" s="138"/>
      <c r="EH19" s="136"/>
      <c r="EI19" s="138"/>
      <c r="EJ19" s="77"/>
      <c r="EK19" s="137"/>
      <c r="EL19" s="77"/>
      <c r="EM19" s="137"/>
      <c r="EN19" s="77"/>
      <c r="EO19" s="137"/>
      <c r="EP19" s="136"/>
      <c r="EQ19" s="138"/>
      <c r="ER19" s="136"/>
      <c r="ES19" s="138"/>
      <c r="ET19" s="136"/>
      <c r="EU19" s="138"/>
      <c r="EV19" s="139"/>
      <c r="EW19" s="140"/>
      <c r="EX19" s="139"/>
      <c r="EY19" s="140"/>
      <c r="EZ19" s="139"/>
      <c r="FA19" s="140"/>
      <c r="FB19" s="139"/>
      <c r="FC19" s="140"/>
      <c r="FD19" s="139"/>
      <c r="FE19" s="140"/>
      <c r="FF19" s="139"/>
      <c r="FG19" s="140"/>
      <c r="FH19" s="139"/>
      <c r="FI19" s="140"/>
      <c r="FJ19" s="141"/>
      <c r="FK19" s="142"/>
    </row>
    <row r="20" spans="1:167" ht="16.5" thickTop="1" x14ac:dyDescent="0.25">
      <c r="A20" s="148">
        <v>1</v>
      </c>
      <c r="B20" s="149"/>
      <c r="C20" s="388"/>
      <c r="D20" s="388"/>
      <c r="E20" s="388"/>
      <c r="F20" s="388"/>
      <c r="G20" s="388"/>
      <c r="H20" s="388"/>
      <c r="I20" s="388"/>
      <c r="J20" s="400"/>
      <c r="K20" s="401"/>
      <c r="L20" s="401"/>
      <c r="M20" s="402"/>
      <c r="N20" s="150"/>
      <c r="O20" s="63"/>
      <c r="P20" s="63"/>
      <c r="Q20" s="151"/>
      <c r="R20" s="92"/>
      <c r="S20" s="152"/>
      <c r="T20" s="68"/>
      <c r="U20" s="69">
        <v>17</v>
      </c>
      <c r="V20" s="246" t="s">
        <v>66</v>
      </c>
      <c r="W20" s="274">
        <v>45278</v>
      </c>
      <c r="X20" s="277">
        <v>0.85416666666666663</v>
      </c>
      <c r="Y20" s="263">
        <v>1</v>
      </c>
      <c r="Z20" s="93" t="str">
        <f>REPT($B$6,1)</f>
        <v>MEHMET KİRİŞÇİ</v>
      </c>
      <c r="AA20" s="93" t="str">
        <f>REPT($B$9,1)</f>
        <v>FATMANUR DEMİRCİ</v>
      </c>
      <c r="AB20" s="356">
        <v>3</v>
      </c>
      <c r="AC20" s="357">
        <v>1</v>
      </c>
      <c r="AD20" s="358">
        <v>8</v>
      </c>
      <c r="AE20" s="359">
        <v>11</v>
      </c>
      <c r="AF20" s="358">
        <v>11</v>
      </c>
      <c r="AG20" s="359">
        <v>7</v>
      </c>
      <c r="AH20" s="358">
        <v>12</v>
      </c>
      <c r="AI20" s="359">
        <v>10</v>
      </c>
      <c r="AJ20" s="358">
        <v>12</v>
      </c>
      <c r="AK20" s="359">
        <v>10</v>
      </c>
      <c r="AL20" s="358"/>
      <c r="AM20" s="362"/>
      <c r="AN20" s="71"/>
      <c r="AO20" s="72"/>
      <c r="AP20" s="73"/>
      <c r="AQ20" s="74"/>
      <c r="AR20" s="94"/>
      <c r="AS20" s="94"/>
      <c r="AT20" s="76">
        <f t="shared" si="1"/>
        <v>0</v>
      </c>
      <c r="AU20" s="76">
        <f t="shared" si="2"/>
        <v>1</v>
      </c>
      <c r="AV20" s="76">
        <f t="shared" si="3"/>
        <v>1</v>
      </c>
      <c r="AW20" s="76">
        <f t="shared" si="4"/>
        <v>0</v>
      </c>
      <c r="AX20" s="76">
        <f t="shared" si="5"/>
        <v>1</v>
      </c>
      <c r="AY20" s="76">
        <f t="shared" si="6"/>
        <v>0</v>
      </c>
      <c r="AZ20" s="76">
        <f t="shared" si="7"/>
        <v>1</v>
      </c>
      <c r="BA20" s="76">
        <f t="shared" si="8"/>
        <v>0</v>
      </c>
      <c r="BB20" s="76">
        <f t="shared" si="9"/>
        <v>0</v>
      </c>
      <c r="BC20" s="76">
        <f t="shared" si="10"/>
        <v>0</v>
      </c>
      <c r="BD20" s="76">
        <f t="shared" si="11"/>
        <v>0</v>
      </c>
      <c r="BE20" s="76">
        <f t="shared" si="12"/>
        <v>0</v>
      </c>
      <c r="BF20" s="76">
        <f t="shared" si="13"/>
        <v>0</v>
      </c>
      <c r="BG20" s="76">
        <f t="shared" si="14"/>
        <v>0</v>
      </c>
      <c r="BH20" s="76"/>
      <c r="BI20" s="76">
        <f t="shared" si="17"/>
        <v>1</v>
      </c>
      <c r="BJ20" s="76">
        <f t="shared" si="18"/>
        <v>0</v>
      </c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49"/>
      <c r="DB20" s="136"/>
      <c r="DC20" s="81">
        <f>IF($Z$13&gt;$AA$13,1,0)</f>
        <v>0</v>
      </c>
      <c r="DD20" s="82">
        <f>IF($Z$13&lt;$AA$13,1,0)</f>
        <v>1</v>
      </c>
      <c r="DE20" s="81">
        <f>IF($AA$15&gt;$Z$15,1,0)</f>
        <v>0</v>
      </c>
      <c r="DF20" s="82">
        <f>IF($AA$15&lt;$Z$15,1,0)</f>
        <v>1</v>
      </c>
      <c r="DG20" s="81">
        <f>IF($Z$22&gt;$AA$22,1,0)</f>
        <v>1</v>
      </c>
      <c r="DH20" s="82">
        <f>IF($Z$22&lt;$AA$22,1,0)</f>
        <v>0</v>
      </c>
      <c r="DI20" s="81">
        <f>IF($AA$26&gt;$Z$26,1,0)</f>
        <v>1</v>
      </c>
      <c r="DJ20" s="82">
        <f>IF($AA$26&lt;$Z$26,1,0)</f>
        <v>0</v>
      </c>
      <c r="DK20" s="81">
        <f>IF($Z$31&gt;$AA$31,1,0)</f>
        <v>0</v>
      </c>
      <c r="DL20" s="82">
        <f>IF($Z$31&lt;$AA$31,1,0)</f>
        <v>1</v>
      </c>
      <c r="DM20" s="81">
        <f>IF($AA$37&gt;$Z$37,1,0)</f>
        <v>1</v>
      </c>
      <c r="DN20" s="82">
        <f>IF($AA$37&lt;$Z$37,1,0)</f>
        <v>0</v>
      </c>
      <c r="DO20" s="81">
        <f>IF($Z$40&gt;$AA$40,1,0)</f>
        <v>1</v>
      </c>
      <c r="DP20" s="82">
        <f>IF($Z$40&lt;$AA$40,1,0)</f>
        <v>0</v>
      </c>
      <c r="DQ20" s="81">
        <f>IF($AA$48&gt;$Z$48,1,0)</f>
        <v>0</v>
      </c>
      <c r="DR20" s="82">
        <f>IF($AA$48&lt;$Z$48,1,0)</f>
        <v>1</v>
      </c>
      <c r="DS20" s="81">
        <f>IF($Z$4&gt;$AA$4,1,0)</f>
        <v>1</v>
      </c>
      <c r="DT20" s="82">
        <f>IF($Z$4&lt;$AA$4,1,0)</f>
        <v>0</v>
      </c>
      <c r="DU20" s="77"/>
      <c r="DV20" s="77"/>
      <c r="DW20" s="77"/>
      <c r="DX20" s="77"/>
      <c r="DY20" s="77"/>
      <c r="DZ20" s="136"/>
      <c r="EA20" s="138"/>
      <c r="EB20" s="136"/>
      <c r="EC20" s="138"/>
      <c r="ED20" s="136"/>
      <c r="EE20" s="138"/>
      <c r="EF20" s="136"/>
      <c r="EG20" s="138"/>
      <c r="EH20" s="136"/>
      <c r="EI20" s="138"/>
      <c r="EJ20" s="77"/>
      <c r="EK20" s="137"/>
      <c r="EL20" s="77"/>
      <c r="EM20" s="137"/>
      <c r="EN20" s="77"/>
      <c r="EO20" s="137"/>
      <c r="EP20" s="136"/>
      <c r="EQ20" s="138"/>
      <c r="ER20" s="136"/>
      <c r="ES20" s="138"/>
      <c r="ET20" s="136"/>
      <c r="EU20" s="138"/>
      <c r="EV20" s="139"/>
      <c r="EW20" s="140"/>
      <c r="EX20" s="139"/>
      <c r="EY20" s="140"/>
      <c r="EZ20" s="139"/>
      <c r="FA20" s="140"/>
      <c r="FB20" s="139"/>
      <c r="FC20" s="140"/>
      <c r="FD20" s="139"/>
      <c r="FE20" s="140"/>
      <c r="FF20" s="139"/>
      <c r="FG20" s="140"/>
      <c r="FH20" s="139"/>
      <c r="FI20" s="140"/>
      <c r="FJ20" s="141"/>
      <c r="FK20" s="142"/>
    </row>
    <row r="21" spans="1:167" ht="16.5" thickBot="1" x14ac:dyDescent="0.3">
      <c r="A21" s="153">
        <v>2</v>
      </c>
      <c r="B21" s="59"/>
      <c r="C21" s="389"/>
      <c r="D21" s="389"/>
      <c r="E21" s="389"/>
      <c r="F21" s="389"/>
      <c r="G21" s="389"/>
      <c r="H21" s="389"/>
      <c r="I21" s="389"/>
      <c r="J21" s="381"/>
      <c r="K21" s="382"/>
      <c r="L21" s="382"/>
      <c r="M21" s="383"/>
      <c r="N21" s="90"/>
      <c r="O21" s="89"/>
      <c r="P21" s="89"/>
      <c r="Q21" s="154"/>
      <c r="R21" s="92"/>
      <c r="S21" s="155"/>
      <c r="T21" s="68"/>
      <c r="U21" s="102">
        <v>18</v>
      </c>
      <c r="V21" s="244" t="s">
        <v>67</v>
      </c>
      <c r="W21" s="275">
        <v>45278</v>
      </c>
      <c r="X21" s="278">
        <v>0.85416666666666663</v>
      </c>
      <c r="Y21" s="264">
        <v>2</v>
      </c>
      <c r="Z21" s="103" t="str">
        <f>REPT($B$7,1)</f>
        <v>MEHMET FATİH YÜKSEL</v>
      </c>
      <c r="AA21" s="103" t="str">
        <f>REPT($B$8,1)</f>
        <v>YAKUP BULUT</v>
      </c>
      <c r="AB21" s="363">
        <v>0</v>
      </c>
      <c r="AC21" s="364">
        <v>3</v>
      </c>
      <c r="AD21" s="377" t="s">
        <v>154</v>
      </c>
      <c r="AE21" s="366"/>
      <c r="AF21" s="365"/>
      <c r="AG21" s="366"/>
      <c r="AH21" s="365"/>
      <c r="AI21" s="366"/>
      <c r="AJ21" s="365"/>
      <c r="AK21" s="366"/>
      <c r="AL21" s="365"/>
      <c r="AM21" s="367"/>
      <c r="AN21" s="104"/>
      <c r="AO21" s="105"/>
      <c r="AP21" s="106"/>
      <c r="AQ21" s="107"/>
      <c r="AR21" s="94"/>
      <c r="AS21" s="94"/>
      <c r="AT21" s="76">
        <f t="shared" si="1"/>
        <v>1</v>
      </c>
      <c r="AU21" s="76">
        <f t="shared" si="2"/>
        <v>0</v>
      </c>
      <c r="AV21" s="76">
        <f t="shared" si="3"/>
        <v>0</v>
      </c>
      <c r="AW21" s="76">
        <f t="shared" si="4"/>
        <v>0</v>
      </c>
      <c r="AX21" s="76">
        <f t="shared" si="5"/>
        <v>0</v>
      </c>
      <c r="AY21" s="76">
        <f t="shared" si="6"/>
        <v>0</v>
      </c>
      <c r="AZ21" s="76">
        <f t="shared" si="7"/>
        <v>0</v>
      </c>
      <c r="BA21" s="76">
        <f t="shared" si="8"/>
        <v>0</v>
      </c>
      <c r="BB21" s="76">
        <f t="shared" si="9"/>
        <v>0</v>
      </c>
      <c r="BC21" s="76">
        <f t="shared" si="10"/>
        <v>0</v>
      </c>
      <c r="BD21" s="76">
        <f t="shared" si="11"/>
        <v>0</v>
      </c>
      <c r="BE21" s="76">
        <f t="shared" si="12"/>
        <v>0</v>
      </c>
      <c r="BF21" s="76">
        <f t="shared" si="13"/>
        <v>0</v>
      </c>
      <c r="BG21" s="76">
        <f t="shared" si="14"/>
        <v>0</v>
      </c>
      <c r="BH21" s="76"/>
      <c r="BI21" s="76">
        <f t="shared" si="17"/>
        <v>0</v>
      </c>
      <c r="BJ21" s="76">
        <f t="shared" si="18"/>
        <v>1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49"/>
      <c r="DB21" s="136"/>
      <c r="DC21" s="81">
        <f>IF($Z$13&lt;$AA$13,1,0)</f>
        <v>1</v>
      </c>
      <c r="DD21" s="82">
        <f>IF($Z$13&gt;$AA$13,1,0)</f>
        <v>0</v>
      </c>
      <c r="DE21" s="81">
        <f>IF($Z$23&gt;$AA$23,1,0)</f>
        <v>0</v>
      </c>
      <c r="DF21" s="82">
        <f>IF($Z$23&lt;$AA$23,1,0)</f>
        <v>1</v>
      </c>
      <c r="DG21" s="81">
        <f>IF($AA$25&gt;$Z$25,1,0)</f>
        <v>1</v>
      </c>
      <c r="DH21" s="82">
        <f>IF($AA$25&lt;$Z$25,1,0)</f>
        <v>0</v>
      </c>
      <c r="DI21" s="81">
        <f>IF($Z$32&gt;$AA$32,1,0)</f>
        <v>0</v>
      </c>
      <c r="DJ21" s="82">
        <f>IF($Z$32&lt;$AA$32,1,0)</f>
        <v>1</v>
      </c>
      <c r="DK21" s="81">
        <f>IF($AA$36&gt;$Z$36,1,0)</f>
        <v>1</v>
      </c>
      <c r="DL21" s="82">
        <f>IF($AA$36&lt;$Z$36,1,0)</f>
        <v>0</v>
      </c>
      <c r="DM21" s="81">
        <f>IF($Z$41&gt;$AA$41,1,0)</f>
        <v>0</v>
      </c>
      <c r="DN21" s="82">
        <f>IF($Z$41&lt;$AA$41,1,0)</f>
        <v>1</v>
      </c>
      <c r="DO21" s="81">
        <f>IF($AA$47&gt;$Z$47,1,0)</f>
        <v>1</v>
      </c>
      <c r="DP21" s="82">
        <f>IF($AA$47&lt;$Z$47,1,0)</f>
        <v>0</v>
      </c>
      <c r="DQ21" s="81">
        <f>IF($Z$5&gt;$AA$5,1,0)</f>
        <v>0</v>
      </c>
      <c r="DR21" s="82">
        <f>IF($Z$5&lt;$AA$5,1,0)</f>
        <v>1</v>
      </c>
      <c r="DS21" s="81">
        <f>IF($Z$14&gt;$AA$14,1,0)</f>
        <v>0</v>
      </c>
      <c r="DT21" s="82">
        <f>IF($Z$14&lt;$AA$14,1,0)</f>
        <v>1</v>
      </c>
      <c r="DU21" s="77"/>
      <c r="DV21" s="77"/>
      <c r="DW21" s="77"/>
      <c r="DX21" s="77"/>
      <c r="DY21" s="77"/>
      <c r="DZ21" s="136"/>
      <c r="EA21" s="138"/>
      <c r="EB21" s="136"/>
      <c r="EC21" s="138"/>
      <c r="ED21" s="136"/>
      <c r="EE21" s="138"/>
      <c r="EF21" s="136"/>
      <c r="EG21" s="138"/>
      <c r="EH21" s="136"/>
      <c r="EI21" s="138"/>
      <c r="EJ21" s="77"/>
      <c r="EK21" s="137"/>
      <c r="EL21" s="77"/>
      <c r="EM21" s="137"/>
      <c r="EN21" s="77"/>
      <c r="EO21" s="137"/>
      <c r="EP21" s="136"/>
      <c r="EQ21" s="138"/>
      <c r="ER21" s="136"/>
      <c r="ES21" s="138"/>
      <c r="ET21" s="136"/>
      <c r="EU21" s="138"/>
      <c r="EV21" s="139"/>
      <c r="EW21" s="140"/>
      <c r="EX21" s="139"/>
      <c r="EY21" s="140"/>
      <c r="EZ21" s="139"/>
      <c r="FA21" s="140"/>
      <c r="FB21" s="139"/>
      <c r="FC21" s="140"/>
      <c r="FD21" s="139"/>
      <c r="FE21" s="140"/>
      <c r="FF21" s="139"/>
      <c r="FG21" s="140"/>
      <c r="FH21" s="139"/>
      <c r="FI21" s="140"/>
      <c r="FJ21" s="141"/>
      <c r="FK21" s="142"/>
    </row>
    <row r="22" spans="1:167" ht="15.75" x14ac:dyDescent="0.25">
      <c r="A22" s="153">
        <v>3</v>
      </c>
      <c r="B22" s="59"/>
      <c r="C22" s="389"/>
      <c r="D22" s="389"/>
      <c r="E22" s="389"/>
      <c r="F22" s="389"/>
      <c r="G22" s="389"/>
      <c r="H22" s="389"/>
      <c r="I22" s="389"/>
      <c r="J22" s="381" t="s">
        <v>127</v>
      </c>
      <c r="K22" s="382"/>
      <c r="L22" s="382"/>
      <c r="M22" s="383"/>
      <c r="N22" s="90"/>
      <c r="O22" s="89"/>
      <c r="P22" s="89"/>
      <c r="Q22" s="156"/>
      <c r="R22" s="92"/>
      <c r="S22" s="157"/>
      <c r="T22" s="68"/>
      <c r="U22" s="108">
        <v>19</v>
      </c>
      <c r="V22" s="109" t="s">
        <v>68</v>
      </c>
      <c r="W22" s="294">
        <v>45278</v>
      </c>
      <c r="X22" s="286">
        <v>0.89583333333333337</v>
      </c>
      <c r="Y22" s="258">
        <v>4</v>
      </c>
      <c r="Z22" s="110" t="str">
        <f>REPT($B$12,1)</f>
        <v>SELÇUK PAKSOY</v>
      </c>
      <c r="AA22" s="110" t="str">
        <f>REPT($B$4,1)</f>
        <v>MEHMET EREN HANÇER</v>
      </c>
      <c r="AB22" s="356">
        <v>0</v>
      </c>
      <c r="AC22" s="357">
        <v>3</v>
      </c>
      <c r="AD22" s="368"/>
      <c r="AE22" s="369"/>
      <c r="AF22" s="368"/>
      <c r="AG22" s="369"/>
      <c r="AH22" s="368"/>
      <c r="AI22" s="369"/>
      <c r="AJ22" s="368"/>
      <c r="AK22" s="369"/>
      <c r="AL22" s="368"/>
      <c r="AM22" s="370"/>
      <c r="AN22" s="111"/>
      <c r="AO22" s="112"/>
      <c r="AP22" s="113"/>
      <c r="AQ22" s="114"/>
      <c r="AR22" s="94"/>
      <c r="AS22" s="94"/>
      <c r="AT22" s="76">
        <f t="shared" si="1"/>
        <v>0</v>
      </c>
      <c r="AU22" s="76">
        <f t="shared" si="2"/>
        <v>0</v>
      </c>
      <c r="AV22" s="76">
        <f t="shared" si="3"/>
        <v>0</v>
      </c>
      <c r="AW22" s="76">
        <f t="shared" si="4"/>
        <v>0</v>
      </c>
      <c r="AX22" s="76">
        <f t="shared" si="5"/>
        <v>0</v>
      </c>
      <c r="AY22" s="76">
        <f t="shared" si="6"/>
        <v>0</v>
      </c>
      <c r="AZ22" s="76">
        <f t="shared" si="7"/>
        <v>0</v>
      </c>
      <c r="BA22" s="76">
        <f t="shared" si="8"/>
        <v>0</v>
      </c>
      <c r="BB22" s="76">
        <f t="shared" si="9"/>
        <v>0</v>
      </c>
      <c r="BC22" s="76">
        <f t="shared" si="10"/>
        <v>0</v>
      </c>
      <c r="BD22" s="76">
        <f t="shared" si="11"/>
        <v>0</v>
      </c>
      <c r="BE22" s="76">
        <f t="shared" si="12"/>
        <v>0</v>
      </c>
      <c r="BF22" s="76">
        <f t="shared" si="13"/>
        <v>0</v>
      </c>
      <c r="BG22" s="76">
        <f t="shared" si="14"/>
        <v>0</v>
      </c>
      <c r="BH22" s="76"/>
      <c r="BI22" s="76">
        <f t="shared" si="17"/>
        <v>0</v>
      </c>
      <c r="BJ22" s="76">
        <f t="shared" si="18"/>
        <v>1</v>
      </c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49"/>
      <c r="DB22" s="136"/>
      <c r="DC22" s="81">
        <f>IF($AA$15&lt;$Z$15,1,0)</f>
        <v>1</v>
      </c>
      <c r="DD22" s="82">
        <f>IF($AA$15&gt;$Z$15,1,0)</f>
        <v>0</v>
      </c>
      <c r="DE22" s="81">
        <f>IF($Z$23&lt;$AA$23,1,0)</f>
        <v>1</v>
      </c>
      <c r="DF22" s="82">
        <f>IF($Z$23&gt;$AA$23,1,0)</f>
        <v>0</v>
      </c>
      <c r="DG22" s="81">
        <f>IF($Z$33&gt;$AA$33,1,0)</f>
        <v>0</v>
      </c>
      <c r="DH22" s="82">
        <f>IF($Z$33&lt;$AA$33,1,0)</f>
        <v>1</v>
      </c>
      <c r="DI22" s="81">
        <f>IF($AA$35&gt;$Z$35,1,0)</f>
        <v>0</v>
      </c>
      <c r="DJ22" s="82">
        <f>IF($AA$35&lt;$Z$35,1,0)</f>
        <v>1</v>
      </c>
      <c r="DK22" s="81">
        <f>IF($Z$42&gt;$AA$42,1,0)</f>
        <v>1</v>
      </c>
      <c r="DL22" s="82">
        <f>IF($Z$42&lt;$AA$42,1,0)</f>
        <v>0</v>
      </c>
      <c r="DM22" s="81">
        <f>IF($AA$46&gt;$Z$46,1,0)</f>
        <v>0</v>
      </c>
      <c r="DN22" s="82">
        <f>IF($AA$46&lt;$Z$46,1,0)</f>
        <v>1</v>
      </c>
      <c r="DO22" s="81">
        <f>IF($Z$6&gt;$AA$6,1,0)</f>
        <v>1</v>
      </c>
      <c r="DP22" s="82">
        <f>IF($Z$6&lt;$AA$6,1,0)</f>
        <v>0</v>
      </c>
      <c r="DQ22" s="81">
        <f>IF($AA$12&gt;$Z$12,1,0)</f>
        <v>1</v>
      </c>
      <c r="DR22" s="82">
        <f>IF($AA$12&lt;$Z$12,1,0)</f>
        <v>0</v>
      </c>
      <c r="DS22" s="81">
        <f>IF($Z$24&gt;$AA$24,1,0)</f>
        <v>0</v>
      </c>
      <c r="DT22" s="82">
        <f>IF($Z$24&lt;$AA$24,1,0)</f>
        <v>1</v>
      </c>
      <c r="DU22" s="77"/>
      <c r="DV22" s="77"/>
      <c r="DW22" s="77"/>
      <c r="DX22" s="77"/>
      <c r="DY22" s="77"/>
      <c r="DZ22" s="136"/>
      <c r="EA22" s="138"/>
      <c r="EB22" s="136"/>
      <c r="EC22" s="138"/>
      <c r="ED22" s="136"/>
      <c r="EE22" s="138"/>
      <c r="EF22" s="136"/>
      <c r="EG22" s="138"/>
      <c r="EH22" s="136"/>
      <c r="EI22" s="138"/>
      <c r="EJ22" s="77"/>
      <c r="EK22" s="137"/>
      <c r="EL22" s="77"/>
      <c r="EM22" s="137"/>
      <c r="EN22" s="77"/>
      <c r="EO22" s="137"/>
      <c r="EP22" s="136"/>
      <c r="EQ22" s="138"/>
      <c r="ER22" s="136"/>
      <c r="ES22" s="138"/>
      <c r="ET22" s="136"/>
      <c r="EU22" s="138"/>
      <c r="EV22" s="139"/>
      <c r="EW22" s="140"/>
      <c r="EX22" s="139"/>
      <c r="EY22" s="140"/>
      <c r="EZ22" s="139"/>
      <c r="FA22" s="140"/>
      <c r="FB22" s="139"/>
      <c r="FC22" s="140"/>
      <c r="FD22" s="139"/>
      <c r="FE22" s="140"/>
      <c r="FF22" s="139"/>
      <c r="FG22" s="140"/>
      <c r="FH22" s="139"/>
      <c r="FI22" s="140"/>
      <c r="FJ22" s="141"/>
      <c r="FK22" s="142"/>
    </row>
    <row r="23" spans="1:167" ht="15.75" x14ac:dyDescent="0.25">
      <c r="A23" s="153">
        <v>4</v>
      </c>
      <c r="B23" s="158"/>
      <c r="C23" s="389"/>
      <c r="D23" s="389"/>
      <c r="E23" s="389"/>
      <c r="F23" s="389"/>
      <c r="G23" s="389"/>
      <c r="H23" s="389"/>
      <c r="I23" s="389"/>
      <c r="J23" s="381"/>
      <c r="K23" s="382"/>
      <c r="L23" s="382"/>
      <c r="M23" s="383"/>
      <c r="N23" s="90"/>
      <c r="O23" s="89"/>
      <c r="P23" s="89"/>
      <c r="Q23" s="156"/>
      <c r="R23" s="92"/>
      <c r="S23" s="157"/>
      <c r="T23" s="68"/>
      <c r="U23" s="108">
        <v>20</v>
      </c>
      <c r="V23" s="115" t="s">
        <v>69</v>
      </c>
      <c r="W23" s="295">
        <v>45278</v>
      </c>
      <c r="X23" s="286">
        <v>0.89583333333333337</v>
      </c>
      <c r="Y23" s="258">
        <v>5</v>
      </c>
      <c r="Z23" s="116" t="str">
        <f>REPT($B$13,1)</f>
        <v>ERTUĞRUL ÇAM</v>
      </c>
      <c r="AA23" s="116" t="str">
        <f>REPT($B$11,1)</f>
        <v>MUSTAFA ÖNDER</v>
      </c>
      <c r="AB23" s="356">
        <v>3</v>
      </c>
      <c r="AC23" s="357">
        <v>0</v>
      </c>
      <c r="AD23" s="358">
        <v>11</v>
      </c>
      <c r="AE23" s="359">
        <v>9</v>
      </c>
      <c r="AF23" s="358">
        <v>11</v>
      </c>
      <c r="AG23" s="359">
        <v>6</v>
      </c>
      <c r="AH23" s="358">
        <v>11</v>
      </c>
      <c r="AI23" s="359">
        <v>2</v>
      </c>
      <c r="AJ23" s="358"/>
      <c r="AK23" s="359"/>
      <c r="AL23" s="358"/>
      <c r="AM23" s="362"/>
      <c r="AN23" s="71"/>
      <c r="AO23" s="72"/>
      <c r="AP23" s="73"/>
      <c r="AQ23" s="74"/>
      <c r="AR23" s="94"/>
      <c r="AS23" s="94"/>
      <c r="AT23" s="76">
        <f t="shared" si="1"/>
        <v>1</v>
      </c>
      <c r="AU23" s="76">
        <f t="shared" si="2"/>
        <v>0</v>
      </c>
      <c r="AV23" s="76">
        <f t="shared" si="3"/>
        <v>1</v>
      </c>
      <c r="AW23" s="76">
        <f t="shared" si="4"/>
        <v>0</v>
      </c>
      <c r="AX23" s="76">
        <f t="shared" si="5"/>
        <v>1</v>
      </c>
      <c r="AY23" s="76">
        <f t="shared" si="6"/>
        <v>0</v>
      </c>
      <c r="AZ23" s="76">
        <f t="shared" si="7"/>
        <v>0</v>
      </c>
      <c r="BA23" s="76">
        <f t="shared" si="8"/>
        <v>0</v>
      </c>
      <c r="BB23" s="76">
        <f t="shared" si="9"/>
        <v>0</v>
      </c>
      <c r="BC23" s="76">
        <f t="shared" si="10"/>
        <v>0</v>
      </c>
      <c r="BD23" s="76">
        <f t="shared" si="11"/>
        <v>0</v>
      </c>
      <c r="BE23" s="76">
        <f t="shared" si="12"/>
        <v>0</v>
      </c>
      <c r="BF23" s="76">
        <f t="shared" si="13"/>
        <v>0</v>
      </c>
      <c r="BG23" s="76">
        <f t="shared" si="14"/>
        <v>0</v>
      </c>
      <c r="BH23" s="76"/>
      <c r="BI23" s="76">
        <f t="shared" si="17"/>
        <v>1</v>
      </c>
      <c r="BJ23" s="76">
        <f t="shared" si="18"/>
        <v>0</v>
      </c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49"/>
      <c r="DB23" s="136"/>
      <c r="DC23" s="81">
        <f>IF($Z$22&lt;$AA$22,1,0)</f>
        <v>0</v>
      </c>
      <c r="DD23" s="82">
        <f>IF($Z$22&gt;$AA$22,1,0)</f>
        <v>1</v>
      </c>
      <c r="DE23" s="81">
        <f>IF($AA$25&lt;$Z$25,1,0)</f>
        <v>0</v>
      </c>
      <c r="DF23" s="82">
        <f>IF($AA$25&gt;$Z$25,1,0)</f>
        <v>1</v>
      </c>
      <c r="DG23" s="81">
        <f>IF($Z$33&lt;$AA$33,1,0)</f>
        <v>1</v>
      </c>
      <c r="DH23" s="82">
        <f>IF($Z$33&gt;$AA$33,1,0)</f>
        <v>0</v>
      </c>
      <c r="DI23" s="81">
        <f>IF($Z$43&gt;$AA$43,1,0)</f>
        <v>1</v>
      </c>
      <c r="DJ23" s="82">
        <f>IF($Z$43&lt;$AA$43,1,0)</f>
        <v>0</v>
      </c>
      <c r="DK23" s="81">
        <f>IF($AA$45&gt;$Z$45,1,0)</f>
        <v>0</v>
      </c>
      <c r="DL23" s="82">
        <f>IF($AA$45&lt;$Z$45,1,0)</f>
        <v>1</v>
      </c>
      <c r="DM23" s="81">
        <f>IF($Z$7&gt;$AA$7,1,0)</f>
        <v>0</v>
      </c>
      <c r="DN23" s="82">
        <f>IF($Z$7&lt;$AA$7,1,0)</f>
        <v>1</v>
      </c>
      <c r="DO23" s="81">
        <f>IF($AA$11&gt;$Z$11,1,0)</f>
        <v>1</v>
      </c>
      <c r="DP23" s="82">
        <f>IF($AA$11&lt;$Z$11,1,0)</f>
        <v>0</v>
      </c>
      <c r="DQ23" s="81">
        <f>IF($Z$16&gt;$AA$16,1,0)</f>
        <v>1</v>
      </c>
      <c r="DR23" s="82">
        <f>IF($Z$16&lt;$AA$16,1,0)</f>
        <v>0</v>
      </c>
      <c r="DS23" s="81">
        <f>IF($Z$34&gt;$AA$34,1,0)</f>
        <v>1</v>
      </c>
      <c r="DT23" s="82">
        <f>IF($Z$34&lt;$AA$34,1,0)</f>
        <v>0</v>
      </c>
      <c r="DU23" s="77"/>
      <c r="DV23" s="77"/>
      <c r="DW23" s="77"/>
      <c r="DX23" s="77"/>
      <c r="DY23" s="77"/>
      <c r="DZ23" s="136"/>
      <c r="EA23" s="138"/>
      <c r="EB23" s="136"/>
      <c r="EC23" s="138"/>
      <c r="ED23" s="136"/>
      <c r="EE23" s="138"/>
      <c r="EF23" s="136"/>
      <c r="EG23" s="138"/>
      <c r="EH23" s="136"/>
      <c r="EI23" s="138"/>
      <c r="EJ23" s="77"/>
      <c r="EK23" s="137"/>
      <c r="EL23" s="77"/>
      <c r="EM23" s="137"/>
      <c r="EN23" s="77"/>
      <c r="EO23" s="137"/>
      <c r="EP23" s="136"/>
      <c r="EQ23" s="138"/>
      <c r="ER23" s="136"/>
      <c r="ES23" s="138"/>
      <c r="ET23" s="136"/>
      <c r="EU23" s="138"/>
      <c r="EV23" s="139"/>
      <c r="EW23" s="140"/>
      <c r="EX23" s="139"/>
      <c r="EY23" s="140"/>
      <c r="EZ23" s="139"/>
      <c r="FA23" s="140"/>
      <c r="FB23" s="139"/>
      <c r="FC23" s="140"/>
      <c r="FD23" s="139"/>
      <c r="FE23" s="140"/>
      <c r="FF23" s="139"/>
      <c r="FG23" s="140"/>
      <c r="FH23" s="139"/>
      <c r="FI23" s="140"/>
      <c r="FJ23" s="141"/>
      <c r="FK23" s="142"/>
    </row>
    <row r="24" spans="1:167" ht="15.75" x14ac:dyDescent="0.25">
      <c r="A24" s="153">
        <v>5</v>
      </c>
      <c r="B24" s="59"/>
      <c r="C24" s="389"/>
      <c r="D24" s="389"/>
      <c r="E24" s="389"/>
      <c r="F24" s="389"/>
      <c r="G24" s="389"/>
      <c r="H24" s="389"/>
      <c r="I24" s="389"/>
      <c r="J24" s="381"/>
      <c r="K24" s="382"/>
      <c r="L24" s="382"/>
      <c r="M24" s="383"/>
      <c r="N24" s="90"/>
      <c r="O24" s="89"/>
      <c r="P24" s="89"/>
      <c r="Q24" s="156"/>
      <c r="R24" s="92"/>
      <c r="S24" s="157"/>
      <c r="T24" s="68"/>
      <c r="U24" s="108">
        <v>21</v>
      </c>
      <c r="V24" s="115" t="s">
        <v>70</v>
      </c>
      <c r="W24" s="295">
        <v>45278</v>
      </c>
      <c r="X24" s="286">
        <v>0.89583333333333337</v>
      </c>
      <c r="Y24" s="258">
        <v>6</v>
      </c>
      <c r="Z24" s="116" t="str">
        <f>REPT($B$14,1)</f>
        <v>HALİL KARAKOYUN</v>
      </c>
      <c r="AA24" s="116" t="str">
        <f>REPT($B$10,1)</f>
        <v>NEBİ KÜRTÜL</v>
      </c>
      <c r="AB24" s="356">
        <v>3</v>
      </c>
      <c r="AC24" s="357">
        <v>0</v>
      </c>
      <c r="AD24" s="376" t="s">
        <v>154</v>
      </c>
      <c r="AE24" s="359"/>
      <c r="AF24" s="358"/>
      <c r="AG24" s="359"/>
      <c r="AH24" s="358"/>
      <c r="AI24" s="359"/>
      <c r="AJ24" s="358"/>
      <c r="AK24" s="359"/>
      <c r="AL24" s="358"/>
      <c r="AM24" s="362"/>
      <c r="AN24" s="71"/>
      <c r="AO24" s="72"/>
      <c r="AP24" s="73"/>
      <c r="AQ24" s="74"/>
      <c r="AR24" s="94"/>
      <c r="AS24" s="94"/>
      <c r="AT24" s="76">
        <f t="shared" si="1"/>
        <v>1</v>
      </c>
      <c r="AU24" s="76">
        <f t="shared" si="2"/>
        <v>0</v>
      </c>
      <c r="AV24" s="76">
        <f t="shared" si="3"/>
        <v>0</v>
      </c>
      <c r="AW24" s="76">
        <f t="shared" si="4"/>
        <v>0</v>
      </c>
      <c r="AX24" s="76">
        <f t="shared" si="5"/>
        <v>0</v>
      </c>
      <c r="AY24" s="76">
        <f t="shared" si="6"/>
        <v>0</v>
      </c>
      <c r="AZ24" s="76">
        <f t="shared" si="7"/>
        <v>0</v>
      </c>
      <c r="BA24" s="76">
        <f t="shared" si="8"/>
        <v>0</v>
      </c>
      <c r="BB24" s="76">
        <f t="shared" si="9"/>
        <v>0</v>
      </c>
      <c r="BC24" s="76">
        <f t="shared" si="10"/>
        <v>0</v>
      </c>
      <c r="BD24" s="76">
        <f t="shared" si="11"/>
        <v>0</v>
      </c>
      <c r="BE24" s="76">
        <f t="shared" si="12"/>
        <v>0</v>
      </c>
      <c r="BF24" s="76">
        <f t="shared" si="13"/>
        <v>0</v>
      </c>
      <c r="BG24" s="76">
        <f t="shared" si="14"/>
        <v>0</v>
      </c>
      <c r="BH24" s="76"/>
      <c r="BI24" s="76">
        <f t="shared" si="17"/>
        <v>1</v>
      </c>
      <c r="BJ24" s="76">
        <f t="shared" si="18"/>
        <v>0</v>
      </c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49"/>
      <c r="DB24" s="136"/>
      <c r="DC24" s="81">
        <f>IF($AA$26&lt;$Z$26,1,0)</f>
        <v>0</v>
      </c>
      <c r="DD24" s="82">
        <f>IF($AA$26&gt;$Z$26,1,0)</f>
        <v>1</v>
      </c>
      <c r="DE24" s="81">
        <f>IF($Z$32&lt;$AA$32,1,0)</f>
        <v>1</v>
      </c>
      <c r="DF24" s="82">
        <f>IF($Z$32&gt;$AA$32,1,0)</f>
        <v>0</v>
      </c>
      <c r="DG24" s="81">
        <f>IF($AA$35&lt;$Z$35,1,0)</f>
        <v>1</v>
      </c>
      <c r="DH24" s="82">
        <f>IF($AA$35&gt;$Z$35,1,0)</f>
        <v>0</v>
      </c>
      <c r="DI24" s="81">
        <f>IF($Z$43&lt;$AA$43,1,0)</f>
        <v>0</v>
      </c>
      <c r="DJ24" s="82">
        <f>IF($Z$43&gt;$AA$43,1,0)</f>
        <v>1</v>
      </c>
      <c r="DK24" s="81">
        <f>IF($Z$8&gt;$AA$8,1,0)</f>
        <v>1</v>
      </c>
      <c r="DL24" s="82">
        <f>IF($Z$8&lt;$AA$8,1,0)</f>
        <v>0</v>
      </c>
      <c r="DM24" s="81">
        <f>IF($AA$10&gt;$Z$10,1,0)</f>
        <v>1</v>
      </c>
      <c r="DN24" s="82">
        <f>IF($AA$10&lt;$Z$10,1,0)</f>
        <v>0</v>
      </c>
      <c r="DO24" s="81">
        <f>IF($Z$17&gt;$AA$17,1,0)</f>
        <v>0</v>
      </c>
      <c r="DP24" s="82">
        <f>IF($Z$17&lt;$AA$17,1,0)</f>
        <v>1</v>
      </c>
      <c r="DQ24" s="81">
        <f>IF($AA$21&gt;$Z$21,1,0)</f>
        <v>1</v>
      </c>
      <c r="DR24" s="82">
        <f>IF($AA$21&lt;$Z$21,1,0)</f>
        <v>0</v>
      </c>
      <c r="DS24" s="81">
        <f>IF($Z$44&gt;$AA$44,1,0)</f>
        <v>1</v>
      </c>
      <c r="DT24" s="82">
        <f>IF($Z$44&lt;$AA$44,1,0)</f>
        <v>0</v>
      </c>
      <c r="DU24" s="77"/>
      <c r="DV24" s="77"/>
      <c r="DW24" s="77"/>
      <c r="DX24" s="77"/>
      <c r="DY24" s="77"/>
      <c r="DZ24" s="136"/>
      <c r="EA24" s="138"/>
      <c r="EB24" s="136"/>
      <c r="EC24" s="138"/>
      <c r="ED24" s="136"/>
      <c r="EE24" s="138"/>
      <c r="EF24" s="136"/>
      <c r="EG24" s="138"/>
      <c r="EH24" s="136"/>
      <c r="EI24" s="138"/>
      <c r="EJ24" s="77"/>
      <c r="EK24" s="137"/>
      <c r="EL24" s="77"/>
      <c r="EM24" s="137"/>
      <c r="EN24" s="77"/>
      <c r="EO24" s="137"/>
      <c r="EP24" s="136"/>
      <c r="EQ24" s="138"/>
      <c r="ER24" s="136"/>
      <c r="ES24" s="138"/>
      <c r="ET24" s="136"/>
      <c r="EU24" s="138"/>
      <c r="EV24" s="139"/>
      <c r="EW24" s="140"/>
      <c r="EX24" s="139"/>
      <c r="EY24" s="140"/>
      <c r="EZ24" s="139"/>
      <c r="FA24" s="140"/>
      <c r="FB24" s="139"/>
      <c r="FC24" s="140"/>
      <c r="FD24" s="139"/>
      <c r="FE24" s="140"/>
      <c r="FF24" s="139"/>
      <c r="FG24" s="140"/>
      <c r="FH24" s="139"/>
      <c r="FI24" s="140"/>
      <c r="FJ24" s="141"/>
      <c r="FK24" s="142"/>
    </row>
    <row r="25" spans="1:167" ht="15.75" x14ac:dyDescent="0.25">
      <c r="A25" s="153">
        <v>6</v>
      </c>
      <c r="B25" s="59"/>
      <c r="C25" s="389"/>
      <c r="D25" s="389"/>
      <c r="E25" s="389"/>
      <c r="F25" s="389"/>
      <c r="G25" s="389"/>
      <c r="H25" s="389"/>
      <c r="I25" s="389"/>
      <c r="J25" s="381"/>
      <c r="K25" s="382"/>
      <c r="L25" s="382"/>
      <c r="M25" s="383"/>
      <c r="N25" s="90"/>
      <c r="O25" s="89"/>
      <c r="P25" s="89"/>
      <c r="Q25" s="156"/>
      <c r="R25" s="92"/>
      <c r="S25" s="157"/>
      <c r="T25" s="68"/>
      <c r="U25" s="108">
        <v>22</v>
      </c>
      <c r="V25" s="115" t="s">
        <v>71</v>
      </c>
      <c r="W25" s="295">
        <v>45278</v>
      </c>
      <c r="X25" s="286">
        <v>0.89583333333333337</v>
      </c>
      <c r="Y25" s="258">
        <v>1</v>
      </c>
      <c r="Z25" s="116" t="str">
        <f>REPT($B$15,1)</f>
        <v>CİHAN FIRAT</v>
      </c>
      <c r="AA25" s="116" t="str">
        <f>REPT($B$9,1)</f>
        <v>FATMANUR DEMİRCİ</v>
      </c>
      <c r="AB25" s="356">
        <v>0</v>
      </c>
      <c r="AC25" s="357">
        <v>3</v>
      </c>
      <c r="AD25" s="358">
        <v>7</v>
      </c>
      <c r="AE25" s="359">
        <v>11</v>
      </c>
      <c r="AF25" s="358">
        <v>4</v>
      </c>
      <c r="AG25" s="359">
        <v>11</v>
      </c>
      <c r="AH25" s="358">
        <v>4</v>
      </c>
      <c r="AI25" s="359">
        <v>11</v>
      </c>
      <c r="AJ25" s="358"/>
      <c r="AK25" s="359"/>
      <c r="AL25" s="358"/>
      <c r="AM25" s="362"/>
      <c r="AN25" s="71"/>
      <c r="AO25" s="72"/>
      <c r="AP25" s="73"/>
      <c r="AQ25" s="74"/>
      <c r="AT25" s="76">
        <f t="shared" si="1"/>
        <v>0</v>
      </c>
      <c r="AU25" s="76">
        <f t="shared" si="2"/>
        <v>1</v>
      </c>
      <c r="AV25" s="76">
        <f t="shared" si="3"/>
        <v>0</v>
      </c>
      <c r="AW25" s="76">
        <f t="shared" si="4"/>
        <v>1</v>
      </c>
      <c r="AX25" s="76">
        <f t="shared" si="5"/>
        <v>0</v>
      </c>
      <c r="AY25" s="76">
        <f t="shared" si="6"/>
        <v>1</v>
      </c>
      <c r="AZ25" s="76">
        <f t="shared" si="7"/>
        <v>0</v>
      </c>
      <c r="BA25" s="76">
        <f t="shared" si="8"/>
        <v>0</v>
      </c>
      <c r="BB25" s="76">
        <f t="shared" si="9"/>
        <v>0</v>
      </c>
      <c r="BC25" s="76">
        <f t="shared" si="10"/>
        <v>0</v>
      </c>
      <c r="BD25" s="76">
        <f t="shared" si="11"/>
        <v>0</v>
      </c>
      <c r="BE25" s="76">
        <f t="shared" si="12"/>
        <v>0</v>
      </c>
      <c r="BF25" s="76">
        <f t="shared" si="13"/>
        <v>0</v>
      </c>
      <c r="BG25" s="76">
        <f t="shared" si="14"/>
        <v>0</v>
      </c>
      <c r="BH25" s="76"/>
      <c r="BI25" s="76">
        <f t="shared" si="17"/>
        <v>0</v>
      </c>
      <c r="BJ25" s="76">
        <f t="shared" si="18"/>
        <v>1</v>
      </c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49"/>
      <c r="DB25" s="136"/>
      <c r="DC25" s="81">
        <f>IF($Z$31&lt;$AA$31,1,0)</f>
        <v>1</v>
      </c>
      <c r="DD25" s="82">
        <f>IF($Z$31&gt;$AA$31,1,0)</f>
        <v>0</v>
      </c>
      <c r="DE25" s="81">
        <f>IF($AA$36&lt;$Z$36,1,0)</f>
        <v>0</v>
      </c>
      <c r="DF25" s="82">
        <f>IF($AA$36&gt;$Z$36,1,0)</f>
        <v>1</v>
      </c>
      <c r="DG25" s="81">
        <f>IF($Z$42&lt;$AA$42,1,0)</f>
        <v>0</v>
      </c>
      <c r="DH25" s="82">
        <f>IF($Z$42&gt;$AA$42,1,0)</f>
        <v>1</v>
      </c>
      <c r="DI25" s="81">
        <f>IF($AA$45&lt;$Z$45,1,0)</f>
        <v>1</v>
      </c>
      <c r="DJ25" s="82">
        <f>IF($AA$45&gt;$Z$45,1,0)</f>
        <v>0</v>
      </c>
      <c r="DK25" s="81">
        <f>IF($Z$8&lt;$AA$8,1,0)</f>
        <v>0</v>
      </c>
      <c r="DL25" s="82">
        <f>IF($Z$8&gt;$AA$8,1,0)</f>
        <v>1</v>
      </c>
      <c r="DM25" s="81">
        <f>IF($Z$18&gt;$AA$18,1,0)</f>
        <v>0</v>
      </c>
      <c r="DN25" s="82">
        <f>IF($Z$18&lt;$AA$18,1,0)</f>
        <v>1</v>
      </c>
      <c r="DO25" s="81">
        <f>IF($AA$20&gt;$Z$20,1,0)</f>
        <v>0</v>
      </c>
      <c r="DP25" s="82">
        <f>IF($AA$20&lt;$Z$20,1,0)</f>
        <v>1</v>
      </c>
      <c r="DQ25" s="81">
        <f>IF($Z$27&gt;$AA$27,1,0)</f>
        <v>1</v>
      </c>
      <c r="DR25" s="82">
        <f>IF($Z$27&lt;AC$27,1,0)</f>
        <v>0</v>
      </c>
      <c r="DS25" s="81">
        <f>IF($AA$9&gt;$Z$9,1,0)</f>
        <v>1</v>
      </c>
      <c r="DT25" s="82">
        <f>IF($AA$9&lt;$Z$9,1,0)</f>
        <v>0</v>
      </c>
      <c r="DU25" s="77"/>
      <c r="DV25" s="77"/>
      <c r="DW25" s="77"/>
      <c r="DX25" s="77"/>
      <c r="DY25" s="77"/>
      <c r="DZ25" s="136"/>
      <c r="EA25" s="138"/>
      <c r="EB25" s="136"/>
      <c r="EC25" s="138"/>
      <c r="ED25" s="136"/>
      <c r="EE25" s="138"/>
      <c r="EF25" s="136"/>
      <c r="EG25" s="138"/>
      <c r="EH25" s="136"/>
      <c r="EI25" s="138"/>
      <c r="EJ25" s="77"/>
      <c r="EK25" s="137"/>
      <c r="EL25" s="77"/>
      <c r="EM25" s="137"/>
      <c r="EN25" s="77"/>
      <c r="EO25" s="137"/>
      <c r="EP25" s="136"/>
      <c r="EQ25" s="138"/>
      <c r="ER25" s="136"/>
      <c r="ES25" s="138"/>
      <c r="ET25" s="136"/>
      <c r="EU25" s="138"/>
      <c r="EV25" s="139"/>
      <c r="EW25" s="140"/>
      <c r="EX25" s="139"/>
      <c r="EY25" s="140"/>
      <c r="EZ25" s="139"/>
      <c r="FA25" s="140"/>
      <c r="FB25" s="139"/>
      <c r="FC25" s="140"/>
      <c r="FD25" s="139"/>
      <c r="FE25" s="140"/>
      <c r="FF25" s="139"/>
      <c r="FG25" s="140"/>
      <c r="FH25" s="139"/>
      <c r="FI25" s="140"/>
      <c r="FJ25" s="141"/>
      <c r="FK25" s="142"/>
    </row>
    <row r="26" spans="1:167" ht="15.75" x14ac:dyDescent="0.25">
      <c r="A26" s="153">
        <v>7</v>
      </c>
      <c r="B26" s="59"/>
      <c r="C26" s="389"/>
      <c r="D26" s="389"/>
      <c r="E26" s="389"/>
      <c r="F26" s="389"/>
      <c r="G26" s="389"/>
      <c r="H26" s="389"/>
      <c r="I26" s="389"/>
      <c r="J26" s="381"/>
      <c r="K26" s="382"/>
      <c r="L26" s="382"/>
      <c r="M26" s="383"/>
      <c r="N26" s="90"/>
      <c r="O26" s="89"/>
      <c r="P26" s="89"/>
      <c r="Q26" s="156"/>
      <c r="R26" s="92"/>
      <c r="S26" s="157"/>
      <c r="T26" s="68"/>
      <c r="U26" s="108">
        <v>23</v>
      </c>
      <c r="V26" s="115" t="s">
        <v>72</v>
      </c>
      <c r="W26" s="295">
        <v>45278</v>
      </c>
      <c r="X26" s="286">
        <v>0.89583333333333337</v>
      </c>
      <c r="Y26" s="259">
        <v>2</v>
      </c>
      <c r="Z26" s="116" t="str">
        <f>REPT($B$5,1)</f>
        <v>ALİ İHSAN DİLLİ</v>
      </c>
      <c r="AA26" s="116" t="str">
        <f>REPT($B$8,1)</f>
        <v>YAKUP BULUT</v>
      </c>
      <c r="AB26" s="356">
        <v>0</v>
      </c>
      <c r="AC26" s="357">
        <v>3</v>
      </c>
      <c r="AD26" s="358">
        <v>8</v>
      </c>
      <c r="AE26" s="359">
        <v>11</v>
      </c>
      <c r="AF26" s="358">
        <v>6</v>
      </c>
      <c r="AG26" s="359">
        <v>11</v>
      </c>
      <c r="AH26" s="358">
        <v>8</v>
      </c>
      <c r="AI26" s="359">
        <v>11</v>
      </c>
      <c r="AJ26" s="358"/>
      <c r="AK26" s="359"/>
      <c r="AL26" s="358"/>
      <c r="AM26" s="362"/>
      <c r="AN26" s="71"/>
      <c r="AO26" s="72"/>
      <c r="AP26" s="73"/>
      <c r="AQ26" s="74"/>
      <c r="AR26" s="75"/>
      <c r="AS26" s="75"/>
      <c r="AT26" s="76">
        <f t="shared" si="1"/>
        <v>0</v>
      </c>
      <c r="AU26" s="76">
        <f t="shared" si="2"/>
        <v>1</v>
      </c>
      <c r="AV26" s="76">
        <f t="shared" si="3"/>
        <v>0</v>
      </c>
      <c r="AW26" s="76">
        <f t="shared" si="4"/>
        <v>1</v>
      </c>
      <c r="AX26" s="76">
        <f t="shared" si="5"/>
        <v>0</v>
      </c>
      <c r="AY26" s="76">
        <f t="shared" si="6"/>
        <v>1</v>
      </c>
      <c r="AZ26" s="76">
        <f t="shared" si="7"/>
        <v>0</v>
      </c>
      <c r="BA26" s="76">
        <f t="shared" si="8"/>
        <v>0</v>
      </c>
      <c r="BB26" s="76">
        <f t="shared" si="9"/>
        <v>0</v>
      </c>
      <c r="BC26" s="76">
        <f t="shared" si="10"/>
        <v>0</v>
      </c>
      <c r="BD26" s="76">
        <f t="shared" si="11"/>
        <v>0</v>
      </c>
      <c r="BE26" s="76">
        <f t="shared" si="12"/>
        <v>0</v>
      </c>
      <c r="BF26" s="76">
        <f t="shared" si="13"/>
        <v>0</v>
      </c>
      <c r="BG26" s="76">
        <f t="shared" si="14"/>
        <v>0</v>
      </c>
      <c r="BH26" s="76"/>
      <c r="BI26" s="76">
        <f t="shared" si="17"/>
        <v>0</v>
      </c>
      <c r="BJ26" s="76">
        <f t="shared" si="18"/>
        <v>1</v>
      </c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136"/>
      <c r="DC26" s="81">
        <f>IF($AA$37&lt;$Z$37,1,0)</f>
        <v>0</v>
      </c>
      <c r="DD26" s="82">
        <f>IF($AA$37&gt;$Z$37,1,0)</f>
        <v>1</v>
      </c>
      <c r="DE26" s="81">
        <f>IF($Z$41&lt;$AA$41,1,0)</f>
        <v>1</v>
      </c>
      <c r="DF26" s="82">
        <f>IF($Z$41&gt;$AA$41,1,0)</f>
        <v>0</v>
      </c>
      <c r="DG26" s="81">
        <f>IF($AA$46&lt;$Z$46,1,0)</f>
        <v>1</v>
      </c>
      <c r="DH26" s="82">
        <f>IF($AA$46&gt;$Z$46,1,0)</f>
        <v>0</v>
      </c>
      <c r="DI26" s="81">
        <f>IF($Z$7&lt;$AA$7,1,0)</f>
        <v>1</v>
      </c>
      <c r="DJ26" s="82">
        <f>IF($Z$7&gt;$AA$7,1,0)</f>
        <v>0</v>
      </c>
      <c r="DK26" s="81">
        <f>IF($AA$10&lt;$Z$10,1,0)</f>
        <v>0</v>
      </c>
      <c r="DL26" s="82">
        <f>IF($AA$10&gt;$Z$10,1,0)</f>
        <v>1</v>
      </c>
      <c r="DM26" s="81">
        <f>IF($Z$18&lt;$AA$18,1,0)</f>
        <v>1</v>
      </c>
      <c r="DN26" s="82">
        <f>IF($Z$18&gt;$AA$18,1,0)</f>
        <v>0</v>
      </c>
      <c r="DO26" s="81">
        <f>IF($Z$28&gt;$AA$28,1,0)</f>
        <v>0</v>
      </c>
      <c r="DP26" s="82">
        <f>IF($Z$28&lt;$AA$28,1,0)</f>
        <v>1</v>
      </c>
      <c r="DQ26" s="81">
        <f>IF($AA$30&gt;$Z$30,1,0)</f>
        <v>1</v>
      </c>
      <c r="DR26" s="82">
        <f>IF($AA$30&lt;$Z$30,1,0)</f>
        <v>0</v>
      </c>
      <c r="DS26" s="81">
        <f>IF($AA$19&gt;$Z$19,1,0)</f>
        <v>1</v>
      </c>
      <c r="DT26" s="82">
        <f>IF($AA$19&lt;$Z$19,1,0)</f>
        <v>0</v>
      </c>
      <c r="DU26" s="77"/>
      <c r="DV26" s="77"/>
      <c r="DW26" s="77"/>
      <c r="DX26" s="77"/>
      <c r="DY26" s="77"/>
      <c r="DZ26" s="136"/>
      <c r="EA26" s="138"/>
      <c r="EB26" s="136"/>
      <c r="EC26" s="138"/>
      <c r="ED26" s="136"/>
      <c r="EE26" s="138"/>
      <c r="EF26" s="136"/>
      <c r="EG26" s="138"/>
      <c r="EH26" s="136"/>
      <c r="EI26" s="138"/>
      <c r="EJ26" s="77"/>
      <c r="EK26" s="137"/>
      <c r="EL26" s="77"/>
      <c r="EM26" s="137"/>
      <c r="EN26" s="77"/>
      <c r="EO26" s="137"/>
      <c r="EP26" s="136"/>
      <c r="EQ26" s="138"/>
      <c r="ER26" s="136"/>
      <c r="ES26" s="138"/>
      <c r="ET26" s="136"/>
      <c r="EU26" s="138"/>
      <c r="EV26" s="139"/>
      <c r="EW26" s="140"/>
      <c r="EX26" s="139"/>
      <c r="EY26" s="140"/>
      <c r="EZ26" s="139"/>
      <c r="FA26" s="140"/>
      <c r="FB26" s="139"/>
      <c r="FC26" s="140"/>
      <c r="FD26" s="139"/>
      <c r="FE26" s="140"/>
      <c r="FF26" s="139"/>
      <c r="FG26" s="140"/>
      <c r="FH26" s="139"/>
      <c r="FI26" s="140"/>
      <c r="FJ26" s="141"/>
      <c r="FK26" s="142"/>
    </row>
    <row r="27" spans="1:167" ht="16.5" thickBot="1" x14ac:dyDescent="0.3">
      <c r="A27" s="153">
        <v>8</v>
      </c>
      <c r="B27" s="59"/>
      <c r="C27" s="389"/>
      <c r="D27" s="389"/>
      <c r="E27" s="389"/>
      <c r="F27" s="389"/>
      <c r="G27" s="389"/>
      <c r="H27" s="389"/>
      <c r="I27" s="389"/>
      <c r="J27" s="381"/>
      <c r="K27" s="382"/>
      <c r="L27" s="382"/>
      <c r="M27" s="383"/>
      <c r="N27" s="90"/>
      <c r="O27" s="89"/>
      <c r="P27" s="89"/>
      <c r="Q27" s="156"/>
      <c r="R27" s="92"/>
      <c r="S27" s="157"/>
      <c r="T27" s="68"/>
      <c r="U27" s="128">
        <v>24</v>
      </c>
      <c r="V27" s="129" t="s">
        <v>73</v>
      </c>
      <c r="W27" s="297">
        <v>45278</v>
      </c>
      <c r="X27" s="287">
        <v>0.89583333333333337</v>
      </c>
      <c r="Y27" s="260">
        <v>3</v>
      </c>
      <c r="Z27" s="130" t="str">
        <f>REPT($B$6,1)</f>
        <v>MEHMET KİRİŞÇİ</v>
      </c>
      <c r="AA27" s="130" t="str">
        <f>REPT($B$7,1)</f>
        <v>MEHMET FATİH YÜKSEL</v>
      </c>
      <c r="AB27" s="363">
        <v>3</v>
      </c>
      <c r="AC27" s="364">
        <v>0</v>
      </c>
      <c r="AD27" s="377" t="s">
        <v>154</v>
      </c>
      <c r="AE27" s="366"/>
      <c r="AF27" s="365"/>
      <c r="AG27" s="366"/>
      <c r="AH27" s="365"/>
      <c r="AI27" s="366"/>
      <c r="AJ27" s="365"/>
      <c r="AK27" s="366"/>
      <c r="AL27" s="365"/>
      <c r="AM27" s="367"/>
      <c r="AN27" s="104"/>
      <c r="AO27" s="105"/>
      <c r="AP27" s="106"/>
      <c r="AQ27" s="107"/>
      <c r="AR27" s="94"/>
      <c r="AS27" s="94"/>
      <c r="AT27" s="76">
        <f t="shared" si="1"/>
        <v>1</v>
      </c>
      <c r="AU27" s="76">
        <f t="shared" si="2"/>
        <v>0</v>
      </c>
      <c r="AV27" s="76">
        <f t="shared" si="3"/>
        <v>0</v>
      </c>
      <c r="AW27" s="76">
        <f t="shared" si="4"/>
        <v>0</v>
      </c>
      <c r="AX27" s="76">
        <f t="shared" si="5"/>
        <v>0</v>
      </c>
      <c r="AY27" s="76">
        <f t="shared" si="6"/>
        <v>0</v>
      </c>
      <c r="AZ27" s="76">
        <f t="shared" si="7"/>
        <v>0</v>
      </c>
      <c r="BA27" s="76">
        <f t="shared" si="8"/>
        <v>0</v>
      </c>
      <c r="BB27" s="76">
        <f t="shared" si="9"/>
        <v>0</v>
      </c>
      <c r="BC27" s="76">
        <f t="shared" si="10"/>
        <v>0</v>
      </c>
      <c r="BD27" s="76">
        <f t="shared" si="11"/>
        <v>0</v>
      </c>
      <c r="BE27" s="76">
        <f t="shared" si="12"/>
        <v>0</v>
      </c>
      <c r="BF27" s="76">
        <f t="shared" si="13"/>
        <v>0</v>
      </c>
      <c r="BG27" s="76">
        <f t="shared" si="14"/>
        <v>0</v>
      </c>
      <c r="BH27" s="76"/>
      <c r="BI27" s="76">
        <f t="shared" si="17"/>
        <v>1</v>
      </c>
      <c r="BJ27" s="76">
        <f t="shared" si="18"/>
        <v>0</v>
      </c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49"/>
      <c r="DB27" s="136"/>
      <c r="DC27" s="81">
        <f>IF($Z$40&lt;$AA$40,1,0)</f>
        <v>0</v>
      </c>
      <c r="DD27" s="82">
        <f>IF($Z$40&gt;$AA$40,1,0)</f>
        <v>1</v>
      </c>
      <c r="DE27" s="81">
        <f>IF($AA$47&lt;$Z$47,1,0)</f>
        <v>0</v>
      </c>
      <c r="DF27" s="82">
        <f>IF($AA$47&gt;$Z$47,1,0)</f>
        <v>1</v>
      </c>
      <c r="DG27" s="81">
        <f>IF($Z$6&lt;$AA$6,1,0)</f>
        <v>0</v>
      </c>
      <c r="DH27" s="82">
        <f>IF($Z$6&gt;$AA$6,1,0)</f>
        <v>1</v>
      </c>
      <c r="DI27" s="81">
        <f>IF($AA$11&lt;$Z$11,1,0)</f>
        <v>0</v>
      </c>
      <c r="DJ27" s="82">
        <f>IF($AA$11&gt;$Z$11,1,0)</f>
        <v>1</v>
      </c>
      <c r="DK27" s="81">
        <f>IF($Z$17&lt;$AA$17,1,0)</f>
        <v>1</v>
      </c>
      <c r="DL27" s="82">
        <f>IF($Z$17&gt;$AA$17,1,0)</f>
        <v>0</v>
      </c>
      <c r="DM27" s="81">
        <f>IF($AA$20&lt;$Z$20,1,0)</f>
        <v>1</v>
      </c>
      <c r="DN27" s="82">
        <f>IF($AA$20&gt;$Z$20,1,0)</f>
        <v>0</v>
      </c>
      <c r="DO27" s="81">
        <f>IF($Z$28&lt;$AA$28,1,0)</f>
        <v>1</v>
      </c>
      <c r="DP27" s="82">
        <f>IF($Z$28&gt;$AA$28,1,0)</f>
        <v>0</v>
      </c>
      <c r="DQ27" s="81">
        <f>IF($Z$38&gt;$AA$38,1,0)</f>
        <v>0</v>
      </c>
      <c r="DR27" s="82">
        <f>IF($Z$38&lt;$AA$38,1,0)</f>
        <v>1</v>
      </c>
      <c r="DS27" s="81">
        <f>IF($AA$29&gt;$Z$29,1,0)</f>
        <v>0</v>
      </c>
      <c r="DT27" s="82">
        <f>IF($AA$29&lt;$Z$29,1,0)</f>
        <v>1</v>
      </c>
      <c r="DU27" s="77"/>
      <c r="DV27" s="77"/>
      <c r="DW27" s="77"/>
      <c r="DX27" s="77"/>
      <c r="DY27" s="77"/>
      <c r="DZ27" s="136"/>
      <c r="EA27" s="138"/>
      <c r="EB27" s="136"/>
      <c r="EC27" s="138"/>
      <c r="ED27" s="136"/>
      <c r="EE27" s="138"/>
      <c r="EF27" s="136"/>
      <c r="EG27" s="138"/>
      <c r="EH27" s="136"/>
      <c r="EI27" s="138"/>
      <c r="EJ27" s="77"/>
      <c r="EK27" s="137"/>
      <c r="EL27" s="77"/>
      <c r="EM27" s="137"/>
      <c r="EN27" s="77"/>
      <c r="EO27" s="137"/>
      <c r="EP27" s="136"/>
      <c r="EQ27" s="138"/>
      <c r="ER27" s="136"/>
      <c r="ES27" s="138"/>
      <c r="ET27" s="136"/>
      <c r="EU27" s="138"/>
      <c r="EV27" s="139"/>
      <c r="EW27" s="140"/>
      <c r="EX27" s="139"/>
      <c r="EY27" s="140"/>
      <c r="EZ27" s="139"/>
      <c r="FA27" s="140"/>
      <c r="FB27" s="139"/>
      <c r="FC27" s="140"/>
      <c r="FD27" s="139"/>
      <c r="FE27" s="140"/>
      <c r="FF27" s="139"/>
      <c r="FG27" s="140"/>
      <c r="FH27" s="139"/>
      <c r="FI27" s="140"/>
      <c r="FJ27" s="141"/>
      <c r="FK27" s="142"/>
    </row>
    <row r="28" spans="1:167" ht="15.75" x14ac:dyDescent="0.25">
      <c r="A28" s="153">
        <v>9</v>
      </c>
      <c r="B28" s="59"/>
      <c r="C28" s="389"/>
      <c r="D28" s="389"/>
      <c r="E28" s="389"/>
      <c r="F28" s="389"/>
      <c r="G28" s="389"/>
      <c r="H28" s="389"/>
      <c r="I28" s="389"/>
      <c r="J28" s="381"/>
      <c r="K28" s="382"/>
      <c r="L28" s="382"/>
      <c r="M28" s="383"/>
      <c r="N28" s="90"/>
      <c r="O28" s="89"/>
      <c r="P28" s="89"/>
      <c r="Q28" s="156"/>
      <c r="R28" s="92"/>
      <c r="S28" s="157"/>
      <c r="T28" s="68"/>
      <c r="U28" s="69">
        <v>25</v>
      </c>
      <c r="V28" s="245" t="s">
        <v>74</v>
      </c>
      <c r="W28" s="273">
        <v>45280</v>
      </c>
      <c r="X28" s="291">
        <v>0.77083333333333337</v>
      </c>
      <c r="Y28" s="261">
        <v>5</v>
      </c>
      <c r="Z28" s="70" t="str">
        <f>REPT($B$4,1)</f>
        <v>MEHMET EREN HANÇER</v>
      </c>
      <c r="AA28" s="70" t="str">
        <f>REPT($B$11,1)</f>
        <v>MUSTAFA ÖNDER</v>
      </c>
      <c r="AB28" s="356">
        <v>3</v>
      </c>
      <c r="AC28" s="357">
        <v>0</v>
      </c>
      <c r="AD28" s="358">
        <v>11</v>
      </c>
      <c r="AE28" s="359">
        <v>8</v>
      </c>
      <c r="AF28" s="358">
        <v>11</v>
      </c>
      <c r="AG28" s="359">
        <v>6</v>
      </c>
      <c r="AH28" s="358">
        <v>11</v>
      </c>
      <c r="AI28" s="359">
        <v>7</v>
      </c>
      <c r="AJ28" s="358"/>
      <c r="AK28" s="359"/>
      <c r="AL28" s="358"/>
      <c r="AM28" s="362"/>
      <c r="AN28" s="71"/>
      <c r="AO28" s="72"/>
      <c r="AP28" s="73"/>
      <c r="AQ28" s="74"/>
      <c r="AR28" s="94"/>
      <c r="AS28" s="94"/>
      <c r="AT28" s="76">
        <f t="shared" si="1"/>
        <v>1</v>
      </c>
      <c r="AU28" s="76">
        <f t="shared" si="2"/>
        <v>0</v>
      </c>
      <c r="AV28" s="76">
        <f t="shared" si="3"/>
        <v>1</v>
      </c>
      <c r="AW28" s="76">
        <f t="shared" si="4"/>
        <v>0</v>
      </c>
      <c r="AX28" s="76">
        <f t="shared" si="5"/>
        <v>1</v>
      </c>
      <c r="AY28" s="76">
        <f t="shared" si="6"/>
        <v>0</v>
      </c>
      <c r="AZ28" s="76">
        <f t="shared" si="7"/>
        <v>0</v>
      </c>
      <c r="BA28" s="76">
        <f t="shared" si="8"/>
        <v>0</v>
      </c>
      <c r="BB28" s="76">
        <f t="shared" si="9"/>
        <v>0</v>
      </c>
      <c r="BC28" s="76">
        <f t="shared" si="10"/>
        <v>0</v>
      </c>
      <c r="BD28" s="76">
        <f t="shared" si="11"/>
        <v>0</v>
      </c>
      <c r="BE28" s="76">
        <f t="shared" si="12"/>
        <v>0</v>
      </c>
      <c r="BF28" s="76">
        <f t="shared" si="13"/>
        <v>0</v>
      </c>
      <c r="BG28" s="76">
        <f t="shared" si="14"/>
        <v>0</v>
      </c>
      <c r="BH28" s="76"/>
      <c r="BI28" s="76">
        <f t="shared" si="17"/>
        <v>1</v>
      </c>
      <c r="BJ28" s="76">
        <f t="shared" si="18"/>
        <v>0</v>
      </c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49"/>
      <c r="DB28" s="136"/>
      <c r="DC28" s="81">
        <f>IF($AA$48&lt;$Z$48,1,0)</f>
        <v>1</v>
      </c>
      <c r="DD28" s="82">
        <f>IF($AA$48&gt;$Z$48,1,0)</f>
        <v>0</v>
      </c>
      <c r="DE28" s="81">
        <f>IF($Z$5&lt;$AA$5,1,0)</f>
        <v>1</v>
      </c>
      <c r="DF28" s="82">
        <f>IF($Z$5&gt;$AA$5,1,0)</f>
        <v>0</v>
      </c>
      <c r="DG28" s="81">
        <f>IF($AA$12&lt;$Z$12,1,0)</f>
        <v>0</v>
      </c>
      <c r="DH28" s="82">
        <f>IF($AA$12&gt;$Z$12,1,0)</f>
        <v>1</v>
      </c>
      <c r="DI28" s="81">
        <f>IF($Z$16&lt;$AA$16,1,0)</f>
        <v>0</v>
      </c>
      <c r="DJ28" s="82">
        <f>IF($Z$16&gt;$AA$16,1,0)</f>
        <v>1</v>
      </c>
      <c r="DK28" s="81">
        <f>IF($AA$21&lt;$Z$21,1,0)</f>
        <v>0</v>
      </c>
      <c r="DL28" s="82">
        <f>IF($AA$21&gt;$Z$21,1,0)</f>
        <v>1</v>
      </c>
      <c r="DM28" s="81">
        <f>IF($Z$27&lt;$AA$27,1,0)</f>
        <v>0</v>
      </c>
      <c r="DN28" s="82">
        <f>IF($Z$27&gt;$AA$27,1,0)</f>
        <v>1</v>
      </c>
      <c r="DO28" s="81">
        <f>IF($AA$30&lt;$Z$30,1,0)</f>
        <v>0</v>
      </c>
      <c r="DP28" s="82">
        <f>IF($AA$30&gt;$Z$30,1,0)</f>
        <v>1</v>
      </c>
      <c r="DQ28" s="81">
        <f>IF($Z$38&lt;$AA$38,1,0)</f>
        <v>1</v>
      </c>
      <c r="DR28" s="82">
        <f>IF($Z$38&gt;$AA$38,1,0)</f>
        <v>0</v>
      </c>
      <c r="DS28" s="81">
        <f>IF($AA$39&gt;$Z$39,1,0)</f>
        <v>0</v>
      </c>
      <c r="DT28" s="82">
        <f>IF($AA$39&lt;$Z$39,1,0)</f>
        <v>1</v>
      </c>
      <c r="DU28" s="77"/>
      <c r="DV28" s="77"/>
      <c r="DW28" s="77"/>
      <c r="DX28" s="77"/>
      <c r="DY28" s="77"/>
      <c r="DZ28" s="136"/>
      <c r="EA28" s="138"/>
      <c r="EB28" s="136"/>
      <c r="EC28" s="138"/>
      <c r="ED28" s="136"/>
      <c r="EE28" s="138"/>
      <c r="EF28" s="136"/>
      <c r="EG28" s="138"/>
      <c r="EH28" s="136"/>
      <c r="EI28" s="138"/>
      <c r="EJ28" s="77"/>
      <c r="EK28" s="137"/>
      <c r="EL28" s="77"/>
      <c r="EM28" s="137"/>
      <c r="EN28" s="77"/>
      <c r="EO28" s="137"/>
      <c r="EP28" s="136"/>
      <c r="EQ28" s="138"/>
      <c r="ER28" s="136"/>
      <c r="ES28" s="138"/>
      <c r="ET28" s="136"/>
      <c r="EU28" s="138"/>
      <c r="EV28" s="139"/>
      <c r="EW28" s="140"/>
      <c r="EX28" s="139"/>
      <c r="EY28" s="140"/>
      <c r="EZ28" s="139"/>
      <c r="FA28" s="140"/>
      <c r="FB28" s="139"/>
      <c r="FC28" s="140"/>
      <c r="FD28" s="139"/>
      <c r="FE28" s="140"/>
      <c r="FF28" s="139"/>
      <c r="FG28" s="140"/>
      <c r="FH28" s="139"/>
      <c r="FI28" s="140"/>
      <c r="FJ28" s="141"/>
      <c r="FK28" s="142"/>
    </row>
    <row r="29" spans="1:167" ht="15.75" x14ac:dyDescent="0.25">
      <c r="A29" s="153">
        <v>10</v>
      </c>
      <c r="B29" s="59"/>
      <c r="C29" s="389"/>
      <c r="D29" s="389"/>
      <c r="E29" s="389"/>
      <c r="F29" s="389"/>
      <c r="G29" s="389"/>
      <c r="H29" s="389"/>
      <c r="I29" s="389"/>
      <c r="J29" s="381"/>
      <c r="K29" s="382"/>
      <c r="L29" s="382"/>
      <c r="M29" s="383"/>
      <c r="N29" s="90"/>
      <c r="O29" s="89"/>
      <c r="P29" s="89"/>
      <c r="Q29" s="156"/>
      <c r="R29" s="92"/>
      <c r="S29" s="157"/>
      <c r="T29" s="68"/>
      <c r="U29" s="69">
        <v>26</v>
      </c>
      <c r="V29" s="246" t="s">
        <v>75</v>
      </c>
      <c r="W29" s="274">
        <v>45280</v>
      </c>
      <c r="X29" s="292">
        <v>0.77083333333333337</v>
      </c>
      <c r="Y29" s="262">
        <v>6</v>
      </c>
      <c r="Z29" s="93" t="str">
        <f>REPT($B$12,1)</f>
        <v>SELÇUK PAKSOY</v>
      </c>
      <c r="AA29" s="93" t="str">
        <f>REPT($B$10,1)</f>
        <v>NEBİ KÜRTÜL</v>
      </c>
      <c r="AB29" s="356">
        <v>3</v>
      </c>
      <c r="AC29" s="357">
        <v>0</v>
      </c>
      <c r="AD29" s="376" t="s">
        <v>154</v>
      </c>
      <c r="AE29" s="359"/>
      <c r="AF29" s="358"/>
      <c r="AG29" s="359"/>
      <c r="AH29" s="358"/>
      <c r="AI29" s="359"/>
      <c r="AJ29" s="358"/>
      <c r="AK29" s="359"/>
      <c r="AL29" s="358"/>
      <c r="AM29" s="362"/>
      <c r="AN29" s="71"/>
      <c r="AO29" s="72"/>
      <c r="AP29" s="73"/>
      <c r="AQ29" s="74"/>
      <c r="AR29" s="94"/>
      <c r="AS29" s="94"/>
      <c r="AT29" s="76">
        <f t="shared" si="1"/>
        <v>1</v>
      </c>
      <c r="AU29" s="76">
        <f t="shared" si="2"/>
        <v>0</v>
      </c>
      <c r="AV29" s="76">
        <f t="shared" si="3"/>
        <v>0</v>
      </c>
      <c r="AW29" s="76">
        <f t="shared" si="4"/>
        <v>0</v>
      </c>
      <c r="AX29" s="76">
        <f t="shared" si="5"/>
        <v>0</v>
      </c>
      <c r="AY29" s="76">
        <f t="shared" si="6"/>
        <v>0</v>
      </c>
      <c r="AZ29" s="76">
        <f t="shared" si="7"/>
        <v>0</v>
      </c>
      <c r="BA29" s="76">
        <f t="shared" si="8"/>
        <v>0</v>
      </c>
      <c r="BB29" s="76">
        <f t="shared" si="9"/>
        <v>0</v>
      </c>
      <c r="BC29" s="76">
        <f t="shared" si="10"/>
        <v>0</v>
      </c>
      <c r="BD29" s="76">
        <f t="shared" si="11"/>
        <v>0</v>
      </c>
      <c r="BE29" s="76">
        <f t="shared" si="12"/>
        <v>0</v>
      </c>
      <c r="BF29" s="76">
        <f t="shared" si="13"/>
        <v>0</v>
      </c>
      <c r="BG29" s="76">
        <f t="shared" si="14"/>
        <v>0</v>
      </c>
      <c r="BH29" s="76"/>
      <c r="BI29" s="76">
        <f t="shared" si="17"/>
        <v>1</v>
      </c>
      <c r="BJ29" s="76">
        <f t="shared" si="18"/>
        <v>0</v>
      </c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49"/>
      <c r="DB29" s="136"/>
      <c r="DC29" s="81">
        <f>IF($Z$4&lt;$AA$4,1,0)</f>
        <v>0</v>
      </c>
      <c r="DD29" s="82">
        <f>IF($Z$4&gt;$AA$4,1,0)</f>
        <v>1</v>
      </c>
      <c r="DE29" s="81">
        <f>IF($Z$14&lt;$AA$14,1,0)</f>
        <v>1</v>
      </c>
      <c r="DF29" s="82">
        <f>IF($Z$14&gt;$AA$14,1,0)</f>
        <v>0</v>
      </c>
      <c r="DG29" s="81">
        <f>IF($Z$24&lt;$AA$24,1,0)</f>
        <v>1</v>
      </c>
      <c r="DH29" s="82">
        <f>IF($Z$24&gt;$AA$24,1,0)</f>
        <v>0</v>
      </c>
      <c r="DI29" s="81">
        <f>IF($Z$34&lt;$AA$34,1,0)</f>
        <v>0</v>
      </c>
      <c r="DJ29" s="82">
        <f>IF($Z$34&gt;$AA$34,1,0)</f>
        <v>1</v>
      </c>
      <c r="DK29" s="81">
        <f>IF($Z$44&lt;$AA$44,1,0)</f>
        <v>0</v>
      </c>
      <c r="DL29" s="82">
        <f>IF($Z$44&gt;$AA$44,1,0)</f>
        <v>1</v>
      </c>
      <c r="DM29" s="81">
        <f>IF($AA$9&lt;$Z$9,1,0)</f>
        <v>0</v>
      </c>
      <c r="DN29" s="82">
        <f>IF($AA$9&gt;$Z$9,1,0)</f>
        <v>1</v>
      </c>
      <c r="DO29" s="81">
        <f>IF($AA$19&lt;$Z$19,1,0)</f>
        <v>0</v>
      </c>
      <c r="DP29" s="82">
        <f>IF($AA$19&gt;$Z$19,1,0)</f>
        <v>1</v>
      </c>
      <c r="DQ29" s="81">
        <f>IF($AA$29&lt;$Z$29,1,0)</f>
        <v>1</v>
      </c>
      <c r="DR29" s="82">
        <f>IF($AA$29&gt;$Z$29,1,0)</f>
        <v>0</v>
      </c>
      <c r="DS29" s="81">
        <f>IF($AA$39&lt;$Z$39,1,0)</f>
        <v>1</v>
      </c>
      <c r="DT29" s="82">
        <f>IF($AA$39&gt;$Z$39,1,0)</f>
        <v>0</v>
      </c>
      <c r="DU29" s="77"/>
      <c r="DV29" s="77"/>
      <c r="DW29" s="77"/>
      <c r="DX29" s="77"/>
      <c r="DY29" s="77"/>
      <c r="DZ29" s="136"/>
      <c r="EA29" s="138"/>
      <c r="EB29" s="136"/>
      <c r="EC29" s="138"/>
      <c r="ED29" s="136"/>
      <c r="EE29" s="138"/>
      <c r="EF29" s="136"/>
      <c r="EG29" s="138"/>
      <c r="EH29" s="136"/>
      <c r="EI29" s="138"/>
      <c r="EJ29" s="77"/>
      <c r="EK29" s="137"/>
      <c r="EL29" s="77"/>
      <c r="EM29" s="137"/>
      <c r="EN29" s="77"/>
      <c r="EO29" s="137"/>
      <c r="EP29" s="77"/>
      <c r="EQ29" s="137"/>
      <c r="ER29" s="77"/>
      <c r="ES29" s="77"/>
      <c r="ET29" s="77"/>
      <c r="EU29" s="77"/>
    </row>
    <row r="30" spans="1:167" ht="15.75" x14ac:dyDescent="0.25">
      <c r="A30" s="153">
        <v>11</v>
      </c>
      <c r="B30" s="59"/>
      <c r="C30" s="389"/>
      <c r="D30" s="389"/>
      <c r="E30" s="389"/>
      <c r="F30" s="389"/>
      <c r="G30" s="389"/>
      <c r="H30" s="389"/>
      <c r="I30" s="389"/>
      <c r="J30" s="381"/>
      <c r="K30" s="382"/>
      <c r="L30" s="382"/>
      <c r="M30" s="383"/>
      <c r="N30" s="90"/>
      <c r="O30" s="89"/>
      <c r="P30" s="89"/>
      <c r="Q30" s="154"/>
      <c r="R30" s="92"/>
      <c r="S30" s="155"/>
      <c r="T30" s="68"/>
      <c r="U30" s="69">
        <v>27</v>
      </c>
      <c r="V30" s="246" t="s">
        <v>76</v>
      </c>
      <c r="W30" s="274">
        <v>45280</v>
      </c>
      <c r="X30" s="292">
        <v>0.77083333333333337</v>
      </c>
      <c r="Y30" s="262">
        <v>1</v>
      </c>
      <c r="Z30" s="93" t="str">
        <f>REPT($B$13,1)</f>
        <v>ERTUĞRUL ÇAM</v>
      </c>
      <c r="AA30" s="93" t="str">
        <f>REPT($B$9,1)</f>
        <v>FATMANUR DEMİRCİ</v>
      </c>
      <c r="AB30" s="356">
        <v>0</v>
      </c>
      <c r="AC30" s="357">
        <v>3</v>
      </c>
      <c r="AD30" s="358">
        <v>9</v>
      </c>
      <c r="AE30" s="359">
        <v>11</v>
      </c>
      <c r="AF30" s="358">
        <v>9</v>
      </c>
      <c r="AG30" s="359">
        <v>11</v>
      </c>
      <c r="AH30" s="358">
        <v>10</v>
      </c>
      <c r="AI30" s="359">
        <v>12</v>
      </c>
      <c r="AJ30" s="358"/>
      <c r="AK30" s="359"/>
      <c r="AL30" s="358"/>
      <c r="AM30" s="362"/>
      <c r="AN30" s="71"/>
      <c r="AO30" s="72"/>
      <c r="AP30" s="73"/>
      <c r="AQ30" s="74"/>
      <c r="AR30" s="94"/>
      <c r="AS30" s="94"/>
      <c r="AT30" s="76">
        <f t="shared" si="1"/>
        <v>0</v>
      </c>
      <c r="AU30" s="76">
        <f t="shared" si="2"/>
        <v>1</v>
      </c>
      <c r="AV30" s="76">
        <f t="shared" si="3"/>
        <v>0</v>
      </c>
      <c r="AW30" s="76">
        <f t="shared" si="4"/>
        <v>1</v>
      </c>
      <c r="AX30" s="76">
        <f t="shared" si="5"/>
        <v>0</v>
      </c>
      <c r="AY30" s="76">
        <f t="shared" si="6"/>
        <v>1</v>
      </c>
      <c r="AZ30" s="76">
        <f t="shared" si="7"/>
        <v>0</v>
      </c>
      <c r="BA30" s="76">
        <f t="shared" si="8"/>
        <v>0</v>
      </c>
      <c r="BB30" s="76">
        <f t="shared" si="9"/>
        <v>0</v>
      </c>
      <c r="BC30" s="76">
        <f t="shared" si="10"/>
        <v>0</v>
      </c>
      <c r="BD30" s="76">
        <f t="shared" si="11"/>
        <v>0</v>
      </c>
      <c r="BE30" s="76">
        <f t="shared" si="12"/>
        <v>0</v>
      </c>
      <c r="BF30" s="76">
        <f t="shared" si="13"/>
        <v>0</v>
      </c>
      <c r="BG30" s="76">
        <f t="shared" si="14"/>
        <v>0</v>
      </c>
      <c r="BH30" s="76"/>
      <c r="BI30" s="76">
        <f t="shared" si="17"/>
        <v>0</v>
      </c>
      <c r="BJ30" s="76">
        <f t="shared" si="18"/>
        <v>1</v>
      </c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49"/>
      <c r="DB30" s="136"/>
      <c r="DC30" s="136"/>
      <c r="DD30" s="138"/>
      <c r="DE30" s="136"/>
      <c r="DF30" s="138"/>
      <c r="DG30" s="136"/>
      <c r="DH30" s="138"/>
      <c r="DI30" s="136"/>
      <c r="DJ30" s="138"/>
      <c r="DK30" s="136"/>
      <c r="DL30" s="138"/>
      <c r="DM30" s="77"/>
      <c r="DN30" s="137"/>
      <c r="DO30" s="77"/>
      <c r="DP30" s="137"/>
      <c r="DQ30" s="77"/>
      <c r="DR30" s="137"/>
      <c r="DS30" s="77"/>
      <c r="DT30" s="137"/>
      <c r="DU30" s="77"/>
      <c r="DV30" s="77"/>
      <c r="DW30" s="77"/>
      <c r="DX30" s="77"/>
      <c r="DY30" s="77"/>
      <c r="DZ30" s="136"/>
      <c r="EA30" s="138"/>
      <c r="EB30" s="136"/>
      <c r="EC30" s="138"/>
      <c r="ED30" s="136"/>
      <c r="EE30" s="138"/>
      <c r="EF30" s="136"/>
      <c r="EG30" s="138"/>
      <c r="EH30" s="136"/>
      <c r="EI30" s="138"/>
      <c r="EJ30" s="77"/>
      <c r="EK30" s="137"/>
      <c r="EL30" s="77"/>
      <c r="EM30" s="137"/>
      <c r="EN30" s="77"/>
      <c r="EO30" s="137"/>
      <c r="EP30" s="77"/>
      <c r="EQ30" s="137"/>
      <c r="ER30" s="77"/>
      <c r="ES30" s="77"/>
      <c r="ET30" s="77"/>
      <c r="EU30" s="77"/>
    </row>
    <row r="31" spans="1:167" ht="16.5" thickBot="1" x14ac:dyDescent="0.3">
      <c r="A31" s="159">
        <v>12</v>
      </c>
      <c r="B31" s="160"/>
      <c r="C31" s="390"/>
      <c r="D31" s="390"/>
      <c r="E31" s="390"/>
      <c r="F31" s="390"/>
      <c r="G31" s="390"/>
      <c r="H31" s="390"/>
      <c r="I31" s="390"/>
      <c r="J31" s="384"/>
      <c r="K31" s="385"/>
      <c r="L31" s="385"/>
      <c r="M31" s="386"/>
      <c r="N31" s="123"/>
      <c r="O31" s="124"/>
      <c r="P31" s="125"/>
      <c r="Q31" s="161"/>
      <c r="R31" s="127"/>
      <c r="S31" s="162"/>
      <c r="T31" s="163"/>
      <c r="U31" s="69">
        <v>28</v>
      </c>
      <c r="V31" s="246" t="s">
        <v>77</v>
      </c>
      <c r="W31" s="274">
        <v>45280</v>
      </c>
      <c r="X31" s="292">
        <v>0.77083333333333337</v>
      </c>
      <c r="Y31" s="262">
        <v>2</v>
      </c>
      <c r="Z31" s="93" t="str">
        <f>REPT($B$14,1)</f>
        <v>HALİL KARAKOYUN</v>
      </c>
      <c r="AA31" s="93" t="str">
        <f>REPT($B$8,1)</f>
        <v>YAKUP BULUT</v>
      </c>
      <c r="AB31" s="356">
        <v>0</v>
      </c>
      <c r="AC31" s="357">
        <v>3</v>
      </c>
      <c r="AD31" s="358">
        <v>7</v>
      </c>
      <c r="AE31" s="359">
        <v>11</v>
      </c>
      <c r="AF31" s="358">
        <v>9</v>
      </c>
      <c r="AG31" s="359">
        <v>11</v>
      </c>
      <c r="AH31" s="358">
        <v>7</v>
      </c>
      <c r="AI31" s="359">
        <v>11</v>
      </c>
      <c r="AJ31" s="358"/>
      <c r="AK31" s="359"/>
      <c r="AL31" s="358"/>
      <c r="AM31" s="362"/>
      <c r="AN31" s="71"/>
      <c r="AO31" s="72"/>
      <c r="AP31" s="73"/>
      <c r="AQ31" s="74"/>
      <c r="AR31" s="94"/>
      <c r="AS31" s="94"/>
      <c r="AT31" s="76">
        <f t="shared" si="1"/>
        <v>0</v>
      </c>
      <c r="AU31" s="76">
        <f t="shared" si="2"/>
        <v>1</v>
      </c>
      <c r="AV31" s="76">
        <f t="shared" si="3"/>
        <v>0</v>
      </c>
      <c r="AW31" s="76">
        <f t="shared" si="4"/>
        <v>1</v>
      </c>
      <c r="AX31" s="76">
        <f t="shared" si="5"/>
        <v>0</v>
      </c>
      <c r="AY31" s="76">
        <f t="shared" si="6"/>
        <v>1</v>
      </c>
      <c r="AZ31" s="76">
        <f t="shared" si="7"/>
        <v>0</v>
      </c>
      <c r="BA31" s="76">
        <f t="shared" si="8"/>
        <v>0</v>
      </c>
      <c r="BB31" s="76">
        <f t="shared" si="9"/>
        <v>0</v>
      </c>
      <c r="BC31" s="76">
        <f t="shared" si="10"/>
        <v>0</v>
      </c>
      <c r="BD31" s="76">
        <f t="shared" si="11"/>
        <v>0</v>
      </c>
      <c r="BE31" s="76">
        <f t="shared" si="12"/>
        <v>0</v>
      </c>
      <c r="BF31" s="76">
        <f t="shared" si="13"/>
        <v>0</v>
      </c>
      <c r="BG31" s="76">
        <f t="shared" si="14"/>
        <v>0</v>
      </c>
      <c r="BH31" s="76"/>
      <c r="BI31" s="76">
        <f t="shared" si="17"/>
        <v>0</v>
      </c>
      <c r="BJ31" s="76">
        <f t="shared" si="18"/>
        <v>1</v>
      </c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49"/>
      <c r="DB31" s="136"/>
      <c r="DC31" s="136"/>
      <c r="DD31" s="138"/>
      <c r="DE31" s="136"/>
      <c r="DF31" s="138"/>
      <c r="DG31" s="136"/>
      <c r="DH31" s="138"/>
      <c r="DI31" s="136"/>
      <c r="DJ31" s="138"/>
      <c r="DK31" s="136"/>
      <c r="DL31" s="138"/>
      <c r="DM31" s="77"/>
      <c r="DN31" s="137"/>
      <c r="DO31" s="77"/>
      <c r="DP31" s="137"/>
      <c r="DQ31" s="77"/>
      <c r="DR31" s="137"/>
      <c r="DS31" s="77"/>
      <c r="DT31" s="137"/>
      <c r="DU31" s="77"/>
      <c r="DV31" s="77"/>
      <c r="DW31" s="77"/>
      <c r="DX31" s="77"/>
      <c r="DY31" s="77"/>
      <c r="DZ31" s="136"/>
      <c r="EA31" s="138"/>
      <c r="EB31" s="136"/>
      <c r="EC31" s="138"/>
      <c r="ED31" s="136"/>
      <c r="EE31" s="138"/>
      <c r="EF31" s="136"/>
      <c r="EG31" s="138"/>
      <c r="EH31" s="136"/>
      <c r="EI31" s="138"/>
      <c r="EJ31" s="77"/>
      <c r="EK31" s="137"/>
      <c r="EL31" s="77"/>
      <c r="EM31" s="137"/>
      <c r="EN31" s="77"/>
      <c r="EO31" s="137"/>
      <c r="EP31" s="77"/>
      <c r="EQ31" s="137"/>
      <c r="ER31" s="77"/>
      <c r="ES31" s="77"/>
      <c r="ET31" s="77"/>
      <c r="EU31" s="77"/>
    </row>
    <row r="32" spans="1:167" ht="16.5" thickTop="1" x14ac:dyDescent="0.25">
      <c r="A32" s="164"/>
      <c r="B32" s="133"/>
      <c r="C32" s="133"/>
      <c r="D32" s="133"/>
      <c r="E32" s="133"/>
      <c r="F32" s="133"/>
      <c r="G32" s="133"/>
      <c r="H32" s="133"/>
      <c r="I32" s="165"/>
      <c r="J32" s="133"/>
      <c r="K32" s="133"/>
      <c r="L32" s="133"/>
      <c r="M32" s="380"/>
      <c r="N32" s="380"/>
      <c r="O32" s="380"/>
      <c r="P32" s="139"/>
      <c r="Q32" s="139"/>
      <c r="R32" s="139"/>
      <c r="S32" s="163"/>
      <c r="T32" s="163"/>
      <c r="U32" s="69">
        <v>29</v>
      </c>
      <c r="V32" s="246" t="s">
        <v>78</v>
      </c>
      <c r="W32" s="274">
        <v>45280</v>
      </c>
      <c r="X32" s="292">
        <v>0.77083333333333337</v>
      </c>
      <c r="Y32" s="263">
        <v>3</v>
      </c>
      <c r="Z32" s="93" t="str">
        <f>REPT($B$15,1)</f>
        <v>CİHAN FIRAT</v>
      </c>
      <c r="AA32" s="93" t="str">
        <f>REPT($B$7,1)</f>
        <v>MEHMET FATİH YÜKSEL</v>
      </c>
      <c r="AB32" s="356">
        <v>0</v>
      </c>
      <c r="AC32" s="357">
        <v>3</v>
      </c>
      <c r="AD32" s="358">
        <v>5</v>
      </c>
      <c r="AE32" s="359">
        <v>11</v>
      </c>
      <c r="AF32" s="358">
        <v>1</v>
      </c>
      <c r="AG32" s="359">
        <v>11</v>
      </c>
      <c r="AH32" s="358">
        <v>9</v>
      </c>
      <c r="AI32" s="359">
        <v>11</v>
      </c>
      <c r="AJ32" s="358"/>
      <c r="AK32" s="359"/>
      <c r="AL32" s="358"/>
      <c r="AM32" s="362"/>
      <c r="AN32" s="71"/>
      <c r="AO32" s="72"/>
      <c r="AP32" s="73"/>
      <c r="AQ32" s="74"/>
      <c r="AR32" s="94"/>
      <c r="AS32" s="94"/>
      <c r="AT32" s="76">
        <f t="shared" si="1"/>
        <v>0</v>
      </c>
      <c r="AU32" s="76">
        <f t="shared" si="2"/>
        <v>1</v>
      </c>
      <c r="AV32" s="76">
        <f t="shared" si="3"/>
        <v>0</v>
      </c>
      <c r="AW32" s="76">
        <f t="shared" si="4"/>
        <v>1</v>
      </c>
      <c r="AX32" s="76">
        <f t="shared" si="5"/>
        <v>0</v>
      </c>
      <c r="AY32" s="76">
        <f t="shared" si="6"/>
        <v>1</v>
      </c>
      <c r="AZ32" s="76">
        <f t="shared" si="7"/>
        <v>0</v>
      </c>
      <c r="BA32" s="76">
        <f t="shared" si="8"/>
        <v>0</v>
      </c>
      <c r="BB32" s="76">
        <f t="shared" si="9"/>
        <v>0</v>
      </c>
      <c r="BC32" s="76">
        <f t="shared" si="10"/>
        <v>0</v>
      </c>
      <c r="BD32" s="76">
        <f t="shared" si="11"/>
        <v>0</v>
      </c>
      <c r="BE32" s="76">
        <f t="shared" si="12"/>
        <v>0</v>
      </c>
      <c r="BF32" s="76">
        <f t="shared" si="13"/>
        <v>0</v>
      </c>
      <c r="BG32" s="76">
        <f t="shared" si="14"/>
        <v>0</v>
      </c>
      <c r="BH32" s="76"/>
      <c r="BI32" s="76">
        <f t="shared" si="17"/>
        <v>0</v>
      </c>
      <c r="BJ32" s="76">
        <f t="shared" si="18"/>
        <v>1</v>
      </c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49"/>
      <c r="DB32" s="136"/>
      <c r="DC32" s="136"/>
      <c r="DD32" s="138"/>
      <c r="DE32" s="136"/>
      <c r="DF32" s="138"/>
      <c r="DG32" s="136"/>
      <c r="DH32" s="138"/>
      <c r="DI32" s="136"/>
      <c r="DJ32" s="138"/>
      <c r="DK32" s="136"/>
      <c r="DL32" s="138"/>
      <c r="DM32" s="77"/>
      <c r="DN32" s="137"/>
      <c r="DO32" s="77"/>
      <c r="DP32" s="137"/>
      <c r="DQ32" s="77"/>
      <c r="DR32" s="137"/>
      <c r="DS32" s="77"/>
      <c r="DT32" s="137"/>
      <c r="DU32" s="77"/>
      <c r="DV32" s="77"/>
      <c r="DW32" s="77"/>
      <c r="DX32" s="77"/>
      <c r="DY32" s="77"/>
      <c r="DZ32" s="136"/>
      <c r="EA32" s="138"/>
      <c r="EB32" s="136"/>
      <c r="EC32" s="138"/>
      <c r="ED32" s="136"/>
      <c r="EE32" s="138"/>
      <c r="EF32" s="136"/>
      <c r="EG32" s="138"/>
      <c r="EH32" s="136"/>
      <c r="EI32" s="138"/>
      <c r="EJ32" s="77"/>
      <c r="EK32" s="137"/>
      <c r="EL32" s="77"/>
      <c r="EM32" s="137"/>
      <c r="EN32" s="77"/>
      <c r="EO32" s="137"/>
      <c r="EP32" s="77"/>
      <c r="EQ32" s="137"/>
      <c r="ER32" s="77"/>
      <c r="ES32" s="77"/>
      <c r="ET32" s="77"/>
      <c r="EU32" s="77"/>
    </row>
    <row r="33" spans="1:151" ht="16.5" thickBot="1" x14ac:dyDescent="0.3">
      <c r="A33" s="139"/>
      <c r="B33" s="166"/>
      <c r="C33" s="167"/>
      <c r="D33" s="139"/>
      <c r="E33" s="166"/>
      <c r="F33" s="139"/>
      <c r="G33" s="163"/>
      <c r="H33" s="139"/>
      <c r="I33" s="168"/>
      <c r="J33" s="139"/>
      <c r="K33" s="139"/>
      <c r="L33" s="139"/>
      <c r="M33" s="163"/>
      <c r="N33" s="163"/>
      <c r="O33" s="163"/>
      <c r="P33" s="139"/>
      <c r="Q33" s="139"/>
      <c r="R33" s="139"/>
      <c r="S33" s="163"/>
      <c r="T33" s="163"/>
      <c r="U33" s="102">
        <v>30</v>
      </c>
      <c r="V33" s="244" t="s">
        <v>79</v>
      </c>
      <c r="W33" s="275">
        <v>45280</v>
      </c>
      <c r="X33" s="293">
        <v>0.77083333333333337</v>
      </c>
      <c r="Y33" s="264">
        <v>4</v>
      </c>
      <c r="Z33" s="103" t="str">
        <f>REPT($B$5,1)</f>
        <v>ALİ İHSAN DİLLİ</v>
      </c>
      <c r="AA33" s="103" t="str">
        <f>REPT($B$6,1)</f>
        <v>MEHMET KİRİŞÇİ</v>
      </c>
      <c r="AB33" s="363">
        <v>0</v>
      </c>
      <c r="AC33" s="364">
        <v>3</v>
      </c>
      <c r="AD33" s="365">
        <v>7</v>
      </c>
      <c r="AE33" s="366">
        <v>11</v>
      </c>
      <c r="AF33" s="365">
        <v>9</v>
      </c>
      <c r="AG33" s="366">
        <v>11</v>
      </c>
      <c r="AH33" s="365">
        <v>5</v>
      </c>
      <c r="AI33" s="366">
        <v>11</v>
      </c>
      <c r="AJ33" s="365"/>
      <c r="AK33" s="366"/>
      <c r="AL33" s="365"/>
      <c r="AM33" s="367"/>
      <c r="AN33" s="104"/>
      <c r="AO33" s="105"/>
      <c r="AP33" s="106"/>
      <c r="AQ33" s="107"/>
      <c r="AR33" s="94"/>
      <c r="AS33" s="94"/>
      <c r="AT33" s="76">
        <f t="shared" si="1"/>
        <v>0</v>
      </c>
      <c r="AU33" s="76">
        <f t="shared" si="2"/>
        <v>1</v>
      </c>
      <c r="AV33" s="76">
        <f t="shared" si="3"/>
        <v>0</v>
      </c>
      <c r="AW33" s="76">
        <f t="shared" si="4"/>
        <v>1</v>
      </c>
      <c r="AX33" s="76">
        <f t="shared" si="5"/>
        <v>0</v>
      </c>
      <c r="AY33" s="76">
        <f t="shared" si="6"/>
        <v>1</v>
      </c>
      <c r="AZ33" s="76">
        <f t="shared" si="7"/>
        <v>0</v>
      </c>
      <c r="BA33" s="76">
        <f t="shared" si="8"/>
        <v>0</v>
      </c>
      <c r="BB33" s="76">
        <f t="shared" si="9"/>
        <v>0</v>
      </c>
      <c r="BC33" s="76">
        <f t="shared" si="10"/>
        <v>0</v>
      </c>
      <c r="BD33" s="76">
        <f t="shared" si="11"/>
        <v>0</v>
      </c>
      <c r="BE33" s="76">
        <f t="shared" si="12"/>
        <v>0</v>
      </c>
      <c r="BF33" s="76">
        <f t="shared" si="13"/>
        <v>0</v>
      </c>
      <c r="BG33" s="76">
        <f t="shared" si="14"/>
        <v>0</v>
      </c>
      <c r="BH33" s="76"/>
      <c r="BI33" s="76">
        <f t="shared" si="17"/>
        <v>0</v>
      </c>
      <c r="BJ33" s="76">
        <f t="shared" si="18"/>
        <v>1</v>
      </c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49"/>
      <c r="DB33" s="136"/>
      <c r="DC33" s="136"/>
      <c r="DD33" s="138"/>
      <c r="DE33" s="136"/>
      <c r="DF33" s="138"/>
      <c r="DG33" s="136"/>
      <c r="DH33" s="138"/>
      <c r="DI33" s="136"/>
      <c r="DJ33" s="138"/>
      <c r="DK33" s="136"/>
      <c r="DL33" s="138"/>
      <c r="DM33" s="77"/>
      <c r="DN33" s="137"/>
      <c r="DO33" s="77"/>
      <c r="DP33" s="137"/>
      <c r="DQ33" s="77"/>
      <c r="DR33" s="137"/>
      <c r="DS33" s="77"/>
      <c r="DT33" s="137"/>
      <c r="DU33" s="77"/>
      <c r="DV33" s="77"/>
      <c r="DW33" s="77"/>
      <c r="DX33" s="77"/>
      <c r="DY33" s="77"/>
      <c r="DZ33" s="136"/>
      <c r="EA33" s="138"/>
      <c r="EB33" s="136"/>
      <c r="EC33" s="138"/>
      <c r="ED33" s="136"/>
      <c r="EE33" s="138"/>
      <c r="EF33" s="136"/>
      <c r="EG33" s="138"/>
      <c r="EH33" s="136"/>
      <c r="EI33" s="138"/>
      <c r="EJ33" s="77"/>
      <c r="EK33" s="137"/>
      <c r="EL33" s="77"/>
      <c r="EM33" s="137"/>
      <c r="EN33" s="77"/>
      <c r="EO33" s="137"/>
      <c r="EP33" s="77"/>
      <c r="EQ33" s="137"/>
      <c r="ER33" s="77"/>
      <c r="ES33" s="77"/>
      <c r="ET33" s="77"/>
      <c r="EU33" s="77"/>
    </row>
    <row r="34" spans="1:151" ht="15.75" x14ac:dyDescent="0.25">
      <c r="A34" s="387"/>
      <c r="B34" s="387"/>
      <c r="C34" s="169"/>
      <c r="D34" s="169"/>
      <c r="E34" s="169"/>
      <c r="F34" s="169"/>
      <c r="G34" s="169"/>
      <c r="H34" s="139"/>
      <c r="I34" s="170"/>
      <c r="J34" s="379"/>
      <c r="K34" s="379"/>
      <c r="L34" s="379"/>
      <c r="M34" s="163"/>
      <c r="N34" s="163"/>
      <c r="O34" s="163"/>
      <c r="P34" s="163"/>
      <c r="Q34" s="163"/>
      <c r="R34" s="163"/>
      <c r="S34" s="163"/>
      <c r="T34" s="163"/>
      <c r="U34" s="108">
        <v>31</v>
      </c>
      <c r="V34" s="247" t="s">
        <v>80</v>
      </c>
      <c r="W34" s="294">
        <v>45280</v>
      </c>
      <c r="X34" s="285">
        <v>0.8125</v>
      </c>
      <c r="Y34" s="258">
        <v>6</v>
      </c>
      <c r="Z34" s="110" t="str">
        <f>REPT($B$10,1)</f>
        <v>NEBİ KÜRTÜL</v>
      </c>
      <c r="AA34" s="110" t="str">
        <f>REPT($B$4,1)</f>
        <v>MEHMET EREN HANÇER</v>
      </c>
      <c r="AB34" s="356">
        <v>0</v>
      </c>
      <c r="AC34" s="357">
        <v>3</v>
      </c>
      <c r="AD34" s="378" t="s">
        <v>154</v>
      </c>
      <c r="AE34" s="369"/>
      <c r="AF34" s="368"/>
      <c r="AG34" s="369"/>
      <c r="AH34" s="368"/>
      <c r="AI34" s="369"/>
      <c r="AJ34" s="368"/>
      <c r="AK34" s="369"/>
      <c r="AL34" s="368"/>
      <c r="AM34" s="370"/>
      <c r="AN34" s="111"/>
      <c r="AO34" s="112"/>
      <c r="AP34" s="113"/>
      <c r="AQ34" s="114"/>
      <c r="AR34" s="94"/>
      <c r="AS34" s="94"/>
      <c r="AT34" s="76">
        <f t="shared" si="1"/>
        <v>1</v>
      </c>
      <c r="AU34" s="76">
        <f t="shared" si="2"/>
        <v>0</v>
      </c>
      <c r="AV34" s="76">
        <f t="shared" si="3"/>
        <v>0</v>
      </c>
      <c r="AW34" s="76">
        <f t="shared" si="4"/>
        <v>0</v>
      </c>
      <c r="AX34" s="76">
        <f t="shared" si="5"/>
        <v>0</v>
      </c>
      <c r="AY34" s="76">
        <f t="shared" si="6"/>
        <v>0</v>
      </c>
      <c r="AZ34" s="76">
        <f t="shared" si="7"/>
        <v>0</v>
      </c>
      <c r="BA34" s="76">
        <f t="shared" si="8"/>
        <v>0</v>
      </c>
      <c r="BB34" s="76">
        <f t="shared" si="9"/>
        <v>0</v>
      </c>
      <c r="BC34" s="76">
        <f t="shared" si="10"/>
        <v>0</v>
      </c>
      <c r="BD34" s="76">
        <f t="shared" si="11"/>
        <v>0</v>
      </c>
      <c r="BE34" s="76">
        <f t="shared" si="12"/>
        <v>0</v>
      </c>
      <c r="BF34" s="76">
        <f t="shared" si="13"/>
        <v>0</v>
      </c>
      <c r="BG34" s="76">
        <f t="shared" si="14"/>
        <v>0</v>
      </c>
      <c r="BH34" s="76"/>
      <c r="BI34" s="76">
        <f t="shared" si="17"/>
        <v>0</v>
      </c>
      <c r="BJ34" s="76">
        <f t="shared" si="18"/>
        <v>1</v>
      </c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49"/>
      <c r="DB34" s="136"/>
      <c r="DC34" s="136"/>
      <c r="DD34" s="138"/>
      <c r="DE34" s="136"/>
      <c r="DF34" s="138"/>
      <c r="DG34" s="136"/>
      <c r="DH34" s="138"/>
      <c r="DI34" s="136"/>
      <c r="DJ34" s="138"/>
      <c r="DK34" s="136"/>
      <c r="DL34" s="138"/>
      <c r="DM34" s="77"/>
      <c r="DN34" s="137"/>
      <c r="DO34" s="77"/>
      <c r="DP34" s="137"/>
      <c r="DQ34" s="77"/>
      <c r="DR34" s="137"/>
      <c r="DS34" s="77"/>
      <c r="DT34" s="137"/>
      <c r="DU34" s="77"/>
      <c r="DV34" s="77"/>
      <c r="DW34" s="77"/>
      <c r="DX34" s="77"/>
      <c r="DY34" s="77"/>
      <c r="DZ34" s="136"/>
      <c r="EA34" s="138"/>
      <c r="EB34" s="136"/>
      <c r="EC34" s="138"/>
      <c r="ED34" s="136"/>
      <c r="EE34" s="138"/>
      <c r="EF34" s="136"/>
      <c r="EG34" s="138"/>
      <c r="EH34" s="136"/>
      <c r="EI34" s="138"/>
      <c r="EJ34" s="77"/>
      <c r="EK34" s="137"/>
      <c r="EL34" s="77"/>
      <c r="EM34" s="137"/>
      <c r="EN34" s="77"/>
      <c r="EO34" s="137"/>
      <c r="EP34" s="77"/>
      <c r="EQ34" s="137"/>
      <c r="ER34" s="77"/>
      <c r="ES34" s="77"/>
      <c r="ET34" s="77"/>
      <c r="EU34" s="77"/>
    </row>
    <row r="35" spans="1:151" ht="15.75" x14ac:dyDescent="0.25">
      <c r="A35" s="171"/>
      <c r="B35" s="170"/>
      <c r="C35" s="163"/>
      <c r="D35" s="163"/>
      <c r="E35" s="163"/>
      <c r="F35" s="163"/>
      <c r="G35" s="163"/>
      <c r="H35" s="170"/>
      <c r="I35" s="172"/>
      <c r="J35" s="139"/>
      <c r="K35" s="139"/>
      <c r="L35" s="139"/>
      <c r="M35" s="163"/>
      <c r="N35" s="163"/>
      <c r="O35" s="163"/>
      <c r="P35" s="163"/>
      <c r="Q35" s="163"/>
      <c r="R35" s="163"/>
      <c r="S35" s="163"/>
      <c r="T35" s="163"/>
      <c r="U35" s="108">
        <v>32</v>
      </c>
      <c r="V35" s="248" t="s">
        <v>81</v>
      </c>
      <c r="W35" s="295">
        <v>45280</v>
      </c>
      <c r="X35" s="286">
        <v>0.8125</v>
      </c>
      <c r="Y35" s="258">
        <v>1</v>
      </c>
      <c r="Z35" s="116" t="str">
        <f>REPT($B$11,1)</f>
        <v>MUSTAFA ÖNDER</v>
      </c>
      <c r="AA35" s="116" t="str">
        <f>REPT($B$9,1)</f>
        <v>FATMANUR DEMİRCİ</v>
      </c>
      <c r="AB35" s="356">
        <v>2</v>
      </c>
      <c r="AC35" s="357">
        <v>3</v>
      </c>
      <c r="AD35" s="358">
        <v>11</v>
      </c>
      <c r="AE35" s="359">
        <v>7</v>
      </c>
      <c r="AF35" s="358">
        <v>10</v>
      </c>
      <c r="AG35" s="359">
        <v>12</v>
      </c>
      <c r="AH35" s="358">
        <v>7</v>
      </c>
      <c r="AI35" s="359">
        <v>11</v>
      </c>
      <c r="AJ35" s="358">
        <v>15</v>
      </c>
      <c r="AK35" s="359">
        <v>13</v>
      </c>
      <c r="AL35" s="358">
        <v>6</v>
      </c>
      <c r="AM35" s="362">
        <v>11</v>
      </c>
      <c r="AN35" s="71"/>
      <c r="AO35" s="72"/>
      <c r="AP35" s="73"/>
      <c r="AQ35" s="74"/>
      <c r="AR35" s="94"/>
      <c r="AS35" s="94"/>
      <c r="AT35" s="76">
        <f t="shared" si="1"/>
        <v>1</v>
      </c>
      <c r="AU35" s="76">
        <f t="shared" si="2"/>
        <v>0</v>
      </c>
      <c r="AV35" s="76">
        <f t="shared" si="3"/>
        <v>0</v>
      </c>
      <c r="AW35" s="76">
        <f t="shared" si="4"/>
        <v>1</v>
      </c>
      <c r="AX35" s="76">
        <f t="shared" si="5"/>
        <v>0</v>
      </c>
      <c r="AY35" s="76">
        <f t="shared" si="6"/>
        <v>1</v>
      </c>
      <c r="AZ35" s="76">
        <f t="shared" si="7"/>
        <v>1</v>
      </c>
      <c r="BA35" s="76">
        <f t="shared" si="8"/>
        <v>0</v>
      </c>
      <c r="BB35" s="76">
        <f t="shared" si="9"/>
        <v>0</v>
      </c>
      <c r="BC35" s="76">
        <f t="shared" si="10"/>
        <v>1</v>
      </c>
      <c r="BD35" s="76">
        <f t="shared" si="11"/>
        <v>0</v>
      </c>
      <c r="BE35" s="76">
        <f t="shared" si="12"/>
        <v>0</v>
      </c>
      <c r="BF35" s="76">
        <f t="shared" si="13"/>
        <v>0</v>
      </c>
      <c r="BG35" s="76">
        <f t="shared" si="14"/>
        <v>0</v>
      </c>
      <c r="BH35" s="76"/>
      <c r="BI35" s="76">
        <f t="shared" si="17"/>
        <v>0</v>
      </c>
      <c r="BJ35" s="76">
        <f t="shared" si="18"/>
        <v>1</v>
      </c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49"/>
      <c r="DB35" s="136"/>
      <c r="DC35" s="136"/>
      <c r="DD35" s="138"/>
      <c r="DE35" s="136"/>
      <c r="DF35" s="138"/>
      <c r="DG35" s="136"/>
      <c r="DH35" s="138"/>
      <c r="DI35" s="136"/>
      <c r="DJ35" s="138"/>
      <c r="DK35" s="136"/>
      <c r="DL35" s="138"/>
      <c r="DM35" s="77"/>
      <c r="DN35" s="137"/>
      <c r="DO35" s="77"/>
      <c r="DP35" s="137"/>
      <c r="DQ35" s="77"/>
      <c r="DR35" s="137"/>
      <c r="DS35" s="77"/>
      <c r="DT35" s="137"/>
      <c r="DU35" s="77"/>
      <c r="DV35" s="77"/>
      <c r="DW35" s="77"/>
      <c r="DX35" s="77"/>
      <c r="DY35" s="77"/>
      <c r="DZ35" s="136"/>
      <c r="EA35" s="138"/>
      <c r="EB35" s="136"/>
      <c r="EC35" s="138"/>
      <c r="ED35" s="136"/>
      <c r="EE35" s="138"/>
      <c r="EF35" s="136"/>
      <c r="EG35" s="138"/>
      <c r="EH35" s="136"/>
      <c r="EI35" s="138"/>
      <c r="EJ35" s="77"/>
      <c r="EK35" s="137"/>
      <c r="EL35" s="77"/>
      <c r="EM35" s="137"/>
      <c r="EN35" s="77"/>
      <c r="EO35" s="137"/>
      <c r="EP35" s="77"/>
      <c r="EQ35" s="137"/>
      <c r="ER35" s="77"/>
      <c r="ES35" s="77"/>
      <c r="ET35" s="77"/>
      <c r="EU35" s="77"/>
    </row>
    <row r="36" spans="1:151" ht="15.75" x14ac:dyDescent="0.25">
      <c r="A36" s="171"/>
      <c r="B36" s="170"/>
      <c r="C36" s="163"/>
      <c r="D36" s="163"/>
      <c r="E36" s="163"/>
      <c r="F36" s="163"/>
      <c r="G36" s="163"/>
      <c r="H36" s="170"/>
      <c r="I36" s="172"/>
      <c r="J36" s="17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08">
        <v>33</v>
      </c>
      <c r="V36" s="248" t="s">
        <v>82</v>
      </c>
      <c r="W36" s="295">
        <v>45280</v>
      </c>
      <c r="X36" s="286">
        <v>0.8125</v>
      </c>
      <c r="Y36" s="258">
        <v>2</v>
      </c>
      <c r="Z36" s="116" t="str">
        <f>REPT($B$12,1)</f>
        <v>SELÇUK PAKSOY</v>
      </c>
      <c r="AA36" s="116" t="str">
        <f>REPT($B$8,1)</f>
        <v>YAKUP BULUT</v>
      </c>
      <c r="AB36" s="356">
        <v>2</v>
      </c>
      <c r="AC36" s="357">
        <v>3</v>
      </c>
      <c r="AD36" s="358">
        <v>7</v>
      </c>
      <c r="AE36" s="359">
        <v>11</v>
      </c>
      <c r="AF36" s="358">
        <v>7</v>
      </c>
      <c r="AG36" s="359">
        <v>11</v>
      </c>
      <c r="AH36" s="358">
        <v>11</v>
      </c>
      <c r="AI36" s="359">
        <v>4</v>
      </c>
      <c r="AJ36" s="358">
        <v>11</v>
      </c>
      <c r="AK36" s="359">
        <v>7</v>
      </c>
      <c r="AL36" s="358">
        <v>4</v>
      </c>
      <c r="AM36" s="362">
        <v>11</v>
      </c>
      <c r="AN36" s="71"/>
      <c r="AO36" s="72"/>
      <c r="AP36" s="73"/>
      <c r="AQ36" s="74"/>
      <c r="AT36" s="76">
        <f t="shared" si="1"/>
        <v>0</v>
      </c>
      <c r="AU36" s="76">
        <f t="shared" si="2"/>
        <v>1</v>
      </c>
      <c r="AV36" s="76">
        <f t="shared" si="3"/>
        <v>0</v>
      </c>
      <c r="AW36" s="76">
        <f t="shared" si="4"/>
        <v>1</v>
      </c>
      <c r="AX36" s="76">
        <f t="shared" si="5"/>
        <v>1</v>
      </c>
      <c r="AY36" s="76">
        <f t="shared" si="6"/>
        <v>0</v>
      </c>
      <c r="AZ36" s="76">
        <f t="shared" si="7"/>
        <v>1</v>
      </c>
      <c r="BA36" s="76">
        <f t="shared" si="8"/>
        <v>0</v>
      </c>
      <c r="BB36" s="76">
        <f t="shared" si="9"/>
        <v>0</v>
      </c>
      <c r="BC36" s="76">
        <f t="shared" si="10"/>
        <v>1</v>
      </c>
      <c r="BD36" s="76">
        <f t="shared" si="11"/>
        <v>0</v>
      </c>
      <c r="BE36" s="76">
        <f t="shared" si="12"/>
        <v>0</v>
      </c>
      <c r="BF36" s="76">
        <f t="shared" si="13"/>
        <v>0</v>
      </c>
      <c r="BG36" s="76">
        <f t="shared" si="14"/>
        <v>0</v>
      </c>
      <c r="BH36" s="76"/>
      <c r="BI36" s="76">
        <f t="shared" si="17"/>
        <v>0</v>
      </c>
      <c r="BJ36" s="76">
        <f t="shared" si="18"/>
        <v>1</v>
      </c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49"/>
      <c r="DB36" s="136"/>
      <c r="DC36" s="136"/>
      <c r="DD36" s="138"/>
      <c r="DE36" s="136"/>
      <c r="DF36" s="138"/>
      <c r="DG36" s="136"/>
      <c r="DH36" s="138"/>
      <c r="DI36" s="136"/>
      <c r="DJ36" s="138"/>
      <c r="DK36" s="136"/>
      <c r="DL36" s="138"/>
      <c r="DM36" s="77"/>
      <c r="DN36" s="137"/>
      <c r="DO36" s="77"/>
      <c r="DP36" s="137"/>
      <c r="DQ36" s="77"/>
      <c r="DR36" s="137"/>
      <c r="DS36" s="77"/>
      <c r="DT36" s="137"/>
      <c r="DU36" s="77"/>
      <c r="DV36" s="77"/>
      <c r="DW36" s="77"/>
      <c r="DX36" s="77"/>
      <c r="DY36" s="77"/>
      <c r="DZ36" s="136"/>
      <c r="EA36" s="138"/>
      <c r="EB36" s="136"/>
      <c r="EC36" s="138"/>
      <c r="ED36" s="136"/>
      <c r="EE36" s="138"/>
      <c r="EF36" s="136"/>
      <c r="EG36" s="138"/>
      <c r="EH36" s="136"/>
      <c r="EI36" s="138"/>
      <c r="EJ36" s="77"/>
      <c r="EK36" s="137"/>
      <c r="EL36" s="77"/>
      <c r="EM36" s="137"/>
      <c r="EN36" s="77"/>
      <c r="EO36" s="137"/>
      <c r="EP36" s="77"/>
      <c r="EQ36" s="137"/>
      <c r="ER36" s="77"/>
      <c r="ES36" s="77"/>
      <c r="ET36" s="77"/>
      <c r="EU36" s="77"/>
    </row>
    <row r="37" spans="1:151" ht="15.75" x14ac:dyDescent="0.25">
      <c r="A37" s="171"/>
      <c r="B37" s="170"/>
      <c r="C37" s="300"/>
      <c r="D37" s="163"/>
      <c r="E37" s="163"/>
      <c r="F37" s="163"/>
      <c r="G37" s="163"/>
      <c r="H37" s="170"/>
      <c r="I37" s="172"/>
      <c r="J37" s="17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08">
        <v>34</v>
      </c>
      <c r="V37" s="248" t="s">
        <v>83</v>
      </c>
      <c r="W37" s="295">
        <v>45280</v>
      </c>
      <c r="X37" s="286">
        <v>0.8125</v>
      </c>
      <c r="Y37" s="258">
        <v>3</v>
      </c>
      <c r="Z37" s="116" t="str">
        <f>REPT($B$13,1)</f>
        <v>ERTUĞRUL ÇAM</v>
      </c>
      <c r="AA37" s="116" t="str">
        <f>REPT($B$7,1)</f>
        <v>MEHMET FATİH YÜKSEL</v>
      </c>
      <c r="AB37" s="356">
        <v>3</v>
      </c>
      <c r="AC37" s="357">
        <v>0</v>
      </c>
      <c r="AD37" s="376" t="s">
        <v>154</v>
      </c>
      <c r="AE37" s="359"/>
      <c r="AF37" s="358"/>
      <c r="AG37" s="359"/>
      <c r="AH37" s="358"/>
      <c r="AI37" s="359"/>
      <c r="AJ37" s="358"/>
      <c r="AK37" s="359"/>
      <c r="AL37" s="358"/>
      <c r="AM37" s="362"/>
      <c r="AN37" s="71"/>
      <c r="AO37" s="72"/>
      <c r="AP37" s="73"/>
      <c r="AQ37" s="74"/>
      <c r="AR37" s="75"/>
      <c r="AS37" s="75"/>
      <c r="AT37" s="76">
        <f t="shared" si="1"/>
        <v>1</v>
      </c>
      <c r="AU37" s="76">
        <f t="shared" si="2"/>
        <v>0</v>
      </c>
      <c r="AV37" s="76">
        <f t="shared" si="3"/>
        <v>0</v>
      </c>
      <c r="AW37" s="76">
        <f t="shared" si="4"/>
        <v>0</v>
      </c>
      <c r="AX37" s="76">
        <f t="shared" si="5"/>
        <v>0</v>
      </c>
      <c r="AY37" s="76">
        <f t="shared" si="6"/>
        <v>0</v>
      </c>
      <c r="AZ37" s="76">
        <f t="shared" si="7"/>
        <v>0</v>
      </c>
      <c r="BA37" s="76">
        <f t="shared" si="8"/>
        <v>0</v>
      </c>
      <c r="BB37" s="76">
        <f t="shared" si="9"/>
        <v>0</v>
      </c>
      <c r="BC37" s="76">
        <f t="shared" si="10"/>
        <v>0</v>
      </c>
      <c r="BD37" s="76">
        <f t="shared" si="11"/>
        <v>0</v>
      </c>
      <c r="BE37" s="76">
        <f t="shared" si="12"/>
        <v>0</v>
      </c>
      <c r="BF37" s="76">
        <f t="shared" si="13"/>
        <v>0</v>
      </c>
      <c r="BG37" s="76">
        <f t="shared" si="14"/>
        <v>0</v>
      </c>
      <c r="BH37" s="76"/>
      <c r="BI37" s="76">
        <f t="shared" si="17"/>
        <v>1</v>
      </c>
      <c r="BJ37" s="76">
        <f t="shared" si="18"/>
        <v>0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136"/>
      <c r="DC37" s="136"/>
      <c r="DD37" s="138"/>
      <c r="DE37" s="136"/>
      <c r="DF37" s="138"/>
      <c r="DG37" s="136"/>
      <c r="DH37" s="138"/>
      <c r="DI37" s="136"/>
      <c r="DJ37" s="138"/>
      <c r="DK37" s="136"/>
      <c r="DL37" s="138"/>
      <c r="DM37" s="77"/>
      <c r="DN37" s="137"/>
      <c r="DO37" s="77"/>
      <c r="DP37" s="137"/>
      <c r="DQ37" s="77"/>
      <c r="DR37" s="137"/>
      <c r="DS37" s="77"/>
      <c r="DT37" s="137"/>
      <c r="DU37" s="77"/>
      <c r="DV37" s="77"/>
      <c r="DW37" s="77"/>
      <c r="DX37" s="77"/>
      <c r="DY37" s="77"/>
      <c r="DZ37" s="136"/>
      <c r="EA37" s="138"/>
      <c r="EB37" s="136"/>
      <c r="EC37" s="138"/>
      <c r="ED37" s="136"/>
      <c r="EE37" s="138"/>
      <c r="EF37" s="136"/>
      <c r="EG37" s="138"/>
      <c r="EH37" s="136"/>
      <c r="EI37" s="138"/>
      <c r="EJ37" s="77"/>
      <c r="EK37" s="137"/>
      <c r="EL37" s="77"/>
      <c r="EM37" s="137"/>
      <c r="EN37" s="77"/>
      <c r="EO37" s="137"/>
      <c r="EP37" s="77"/>
      <c r="EQ37" s="137"/>
      <c r="ER37" s="77"/>
      <c r="ES37" s="77"/>
      <c r="ET37" s="77"/>
      <c r="EU37" s="77"/>
    </row>
    <row r="38" spans="1:151" ht="15.75" x14ac:dyDescent="0.25">
      <c r="A38" s="171"/>
      <c r="B38" s="170"/>
      <c r="C38" s="163"/>
      <c r="D38" s="163"/>
      <c r="E38" s="163"/>
      <c r="F38" s="163"/>
      <c r="G38" s="163"/>
      <c r="H38" s="170"/>
      <c r="I38" s="172"/>
      <c r="J38" s="17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08">
        <v>35</v>
      </c>
      <c r="V38" s="248" t="s">
        <v>84</v>
      </c>
      <c r="W38" s="295">
        <v>45280</v>
      </c>
      <c r="X38" s="286">
        <v>0.8125</v>
      </c>
      <c r="Y38" s="259">
        <v>4</v>
      </c>
      <c r="Z38" s="116" t="str">
        <f>REPT($B$14,1)</f>
        <v>HALİL KARAKOYUN</v>
      </c>
      <c r="AA38" s="116" t="str">
        <f>REPT($B$6,1)</f>
        <v>MEHMET KİRİŞÇİ</v>
      </c>
      <c r="AB38" s="356">
        <v>0</v>
      </c>
      <c r="AC38" s="357">
        <v>3</v>
      </c>
      <c r="AD38" s="358">
        <v>3</v>
      </c>
      <c r="AE38" s="359">
        <v>11</v>
      </c>
      <c r="AF38" s="358">
        <v>7</v>
      </c>
      <c r="AG38" s="359">
        <v>11</v>
      </c>
      <c r="AH38" s="358">
        <v>4</v>
      </c>
      <c r="AI38" s="359">
        <v>11</v>
      </c>
      <c r="AJ38" s="358"/>
      <c r="AK38" s="359"/>
      <c r="AL38" s="358"/>
      <c r="AM38" s="362"/>
      <c r="AN38" s="71"/>
      <c r="AO38" s="72"/>
      <c r="AP38" s="73"/>
      <c r="AQ38" s="74"/>
      <c r="AR38" s="94"/>
      <c r="AS38" s="94"/>
      <c r="AT38" s="76">
        <f t="shared" si="1"/>
        <v>0</v>
      </c>
      <c r="AU38" s="76">
        <f t="shared" si="2"/>
        <v>1</v>
      </c>
      <c r="AV38" s="76">
        <f t="shared" si="3"/>
        <v>0</v>
      </c>
      <c r="AW38" s="76">
        <f t="shared" si="4"/>
        <v>1</v>
      </c>
      <c r="AX38" s="76">
        <f t="shared" si="5"/>
        <v>0</v>
      </c>
      <c r="AY38" s="76">
        <f t="shared" si="6"/>
        <v>1</v>
      </c>
      <c r="AZ38" s="76">
        <f t="shared" si="7"/>
        <v>0</v>
      </c>
      <c r="BA38" s="76">
        <f t="shared" si="8"/>
        <v>0</v>
      </c>
      <c r="BB38" s="76">
        <f t="shared" si="9"/>
        <v>0</v>
      </c>
      <c r="BC38" s="76">
        <f t="shared" si="10"/>
        <v>0</v>
      </c>
      <c r="BD38" s="76">
        <f t="shared" si="11"/>
        <v>0</v>
      </c>
      <c r="BE38" s="76">
        <f t="shared" si="12"/>
        <v>0</v>
      </c>
      <c r="BF38" s="76">
        <f t="shared" si="13"/>
        <v>0</v>
      </c>
      <c r="BG38" s="76">
        <f t="shared" si="14"/>
        <v>0</v>
      </c>
      <c r="BH38" s="76"/>
      <c r="BI38" s="76">
        <f t="shared" si="17"/>
        <v>0</v>
      </c>
      <c r="BJ38" s="76">
        <f t="shared" si="18"/>
        <v>1</v>
      </c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49"/>
      <c r="DB38" s="136"/>
      <c r="DC38" s="136"/>
      <c r="DD38" s="138"/>
      <c r="DE38" s="136"/>
      <c r="DF38" s="138"/>
      <c r="DG38" s="136"/>
      <c r="DH38" s="138"/>
      <c r="DI38" s="136"/>
      <c r="DJ38" s="138"/>
      <c r="DK38" s="136"/>
      <c r="DL38" s="138"/>
      <c r="DM38" s="77"/>
      <c r="DN38" s="137"/>
      <c r="DO38" s="77"/>
      <c r="DP38" s="137"/>
      <c r="DQ38" s="77"/>
      <c r="DR38" s="137"/>
      <c r="DS38" s="77"/>
      <c r="DT38" s="137"/>
      <c r="DU38" s="77"/>
      <c r="DV38" s="77"/>
      <c r="DW38" s="77"/>
      <c r="DX38" s="77"/>
      <c r="DY38" s="77"/>
      <c r="DZ38" s="136"/>
      <c r="EA38" s="138"/>
      <c r="EB38" s="136"/>
      <c r="EC38" s="138"/>
      <c r="ED38" s="136"/>
      <c r="EE38" s="138"/>
      <c r="EF38" s="136"/>
      <c r="EG38" s="138"/>
      <c r="EH38" s="136"/>
      <c r="EI38" s="138"/>
      <c r="EJ38" s="77"/>
      <c r="EK38" s="137"/>
      <c r="EL38" s="77"/>
      <c r="EM38" s="137"/>
      <c r="EN38" s="77"/>
      <c r="EO38" s="137"/>
      <c r="EP38" s="77"/>
      <c r="EQ38" s="137"/>
      <c r="ER38" s="77"/>
      <c r="ES38" s="77"/>
      <c r="ET38" s="77"/>
      <c r="EU38" s="77"/>
    </row>
    <row r="39" spans="1:151" ht="16.5" thickBot="1" x14ac:dyDescent="0.3">
      <c r="A39" s="171"/>
      <c r="B39" s="170"/>
      <c r="C39" s="163"/>
      <c r="D39" s="163"/>
      <c r="E39" s="163"/>
      <c r="F39" s="163"/>
      <c r="G39" s="163"/>
      <c r="H39" s="170"/>
      <c r="I39" s="172"/>
      <c r="J39" s="17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28">
        <v>36</v>
      </c>
      <c r="V39" s="249" t="s">
        <v>85</v>
      </c>
      <c r="W39" s="296">
        <v>45280</v>
      </c>
      <c r="X39" s="287">
        <v>0.8125</v>
      </c>
      <c r="Y39" s="260">
        <v>5</v>
      </c>
      <c r="Z39" s="130" t="str">
        <f>REPT($B$15,1)</f>
        <v>CİHAN FIRAT</v>
      </c>
      <c r="AA39" s="130" t="str">
        <f>REPT($B$5,1)</f>
        <v>ALİ İHSAN DİLLİ</v>
      </c>
      <c r="AB39" s="363">
        <v>0</v>
      </c>
      <c r="AC39" s="364">
        <v>3</v>
      </c>
      <c r="AD39" s="365">
        <v>4</v>
      </c>
      <c r="AE39" s="366">
        <v>11</v>
      </c>
      <c r="AF39" s="365">
        <v>5</v>
      </c>
      <c r="AG39" s="366">
        <v>11</v>
      </c>
      <c r="AH39" s="365">
        <v>4</v>
      </c>
      <c r="AI39" s="366">
        <v>11</v>
      </c>
      <c r="AJ39" s="365"/>
      <c r="AK39" s="366"/>
      <c r="AL39" s="365"/>
      <c r="AM39" s="367"/>
      <c r="AN39" s="104"/>
      <c r="AO39" s="105"/>
      <c r="AP39" s="106"/>
      <c r="AQ39" s="107"/>
      <c r="AR39" s="94"/>
      <c r="AS39" s="94"/>
      <c r="AT39" s="76">
        <f t="shared" si="1"/>
        <v>0</v>
      </c>
      <c r="AU39" s="76">
        <f t="shared" si="2"/>
        <v>1</v>
      </c>
      <c r="AV39" s="76">
        <f t="shared" si="3"/>
        <v>0</v>
      </c>
      <c r="AW39" s="76">
        <f t="shared" si="4"/>
        <v>1</v>
      </c>
      <c r="AX39" s="76">
        <f t="shared" si="5"/>
        <v>0</v>
      </c>
      <c r="AY39" s="76">
        <f t="shared" si="6"/>
        <v>1</v>
      </c>
      <c r="AZ39" s="76">
        <f t="shared" si="7"/>
        <v>0</v>
      </c>
      <c r="BA39" s="76">
        <f t="shared" si="8"/>
        <v>0</v>
      </c>
      <c r="BB39" s="76">
        <f t="shared" si="9"/>
        <v>0</v>
      </c>
      <c r="BC39" s="76">
        <f t="shared" si="10"/>
        <v>0</v>
      </c>
      <c r="BD39" s="76">
        <f t="shared" si="11"/>
        <v>0</v>
      </c>
      <c r="BE39" s="76">
        <f t="shared" si="12"/>
        <v>0</v>
      </c>
      <c r="BF39" s="76">
        <f t="shared" si="13"/>
        <v>0</v>
      </c>
      <c r="BG39" s="76">
        <f t="shared" si="14"/>
        <v>0</v>
      </c>
      <c r="BH39" s="76"/>
      <c r="BI39" s="76">
        <f t="shared" si="17"/>
        <v>0</v>
      </c>
      <c r="BJ39" s="76">
        <f t="shared" si="18"/>
        <v>1</v>
      </c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49"/>
      <c r="DB39" s="136"/>
      <c r="DC39" s="136"/>
      <c r="DD39" s="138"/>
      <c r="DE39" s="136"/>
      <c r="DF39" s="138"/>
      <c r="DG39" s="136"/>
      <c r="DH39" s="138"/>
      <c r="DI39" s="136"/>
      <c r="DJ39" s="138"/>
      <c r="DK39" s="136"/>
      <c r="DL39" s="138"/>
      <c r="DM39" s="77"/>
      <c r="DN39" s="137"/>
      <c r="DO39" s="77"/>
      <c r="DP39" s="137"/>
      <c r="DQ39" s="77"/>
      <c r="DR39" s="137"/>
      <c r="DS39" s="77"/>
      <c r="DT39" s="137"/>
      <c r="DU39" s="77"/>
      <c r="DV39" s="77"/>
      <c r="DW39" s="77"/>
      <c r="DX39" s="77"/>
      <c r="DY39" s="77"/>
      <c r="DZ39" s="136"/>
      <c r="EA39" s="138"/>
      <c r="EB39" s="136"/>
      <c r="EC39" s="138"/>
      <c r="ED39" s="136"/>
      <c r="EE39" s="138"/>
      <c r="EF39" s="136"/>
      <c r="EG39" s="138"/>
      <c r="EH39" s="136"/>
      <c r="EI39" s="138"/>
      <c r="EJ39" s="77"/>
      <c r="EK39" s="137"/>
      <c r="EL39" s="77"/>
      <c r="EM39" s="137"/>
      <c r="EN39" s="77"/>
      <c r="EO39" s="137"/>
      <c r="EP39" s="77"/>
      <c r="EQ39" s="137"/>
      <c r="ER39" s="77"/>
      <c r="ES39" s="77"/>
      <c r="ET39" s="77"/>
      <c r="EU39" s="77"/>
    </row>
    <row r="40" spans="1:151" ht="15.75" x14ac:dyDescent="0.25">
      <c r="A40" s="171"/>
      <c r="B40" s="170"/>
      <c r="C40" s="163"/>
      <c r="D40" s="163"/>
      <c r="E40" s="163"/>
      <c r="F40" s="163"/>
      <c r="G40" s="163"/>
      <c r="H40" s="170"/>
      <c r="I40" s="172"/>
      <c r="J40" s="17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69">
        <v>37</v>
      </c>
      <c r="V40" s="245" t="s">
        <v>86</v>
      </c>
      <c r="W40" s="273">
        <v>45280</v>
      </c>
      <c r="X40" s="276">
        <v>0.85416666666666663</v>
      </c>
      <c r="Y40" s="261">
        <v>1</v>
      </c>
      <c r="Z40" s="70" t="str">
        <f>REPT($B$4,1)</f>
        <v>MEHMET EREN HANÇER</v>
      </c>
      <c r="AA40" s="70" t="str">
        <f>REPT($B$9,1)</f>
        <v>FATMANUR DEMİRCİ</v>
      </c>
      <c r="AB40" s="356">
        <v>3</v>
      </c>
      <c r="AC40" s="357">
        <v>1</v>
      </c>
      <c r="AD40" s="358">
        <v>3</v>
      </c>
      <c r="AE40" s="359">
        <v>11</v>
      </c>
      <c r="AF40" s="358">
        <v>11</v>
      </c>
      <c r="AG40" s="359">
        <v>6</v>
      </c>
      <c r="AH40" s="358">
        <v>13</v>
      </c>
      <c r="AI40" s="359">
        <v>11</v>
      </c>
      <c r="AJ40" s="358">
        <v>6</v>
      </c>
      <c r="AK40" s="359">
        <v>11</v>
      </c>
      <c r="AL40" s="358">
        <v>7</v>
      </c>
      <c r="AM40" s="362">
        <v>11</v>
      </c>
      <c r="AN40" s="71"/>
      <c r="AO40" s="72"/>
      <c r="AP40" s="73"/>
      <c r="AQ40" s="74"/>
      <c r="AR40" s="94"/>
      <c r="AS40" s="94"/>
      <c r="AT40" s="76">
        <f t="shared" si="1"/>
        <v>0</v>
      </c>
      <c r="AU40" s="76">
        <f t="shared" si="2"/>
        <v>1</v>
      </c>
      <c r="AV40" s="76">
        <f t="shared" si="3"/>
        <v>1</v>
      </c>
      <c r="AW40" s="76">
        <f t="shared" si="4"/>
        <v>0</v>
      </c>
      <c r="AX40" s="76">
        <f t="shared" si="5"/>
        <v>1</v>
      </c>
      <c r="AY40" s="76">
        <f t="shared" si="6"/>
        <v>0</v>
      </c>
      <c r="AZ40" s="76">
        <f t="shared" si="7"/>
        <v>0</v>
      </c>
      <c r="BA40" s="76">
        <f t="shared" si="8"/>
        <v>1</v>
      </c>
      <c r="BB40" s="76">
        <f t="shared" si="9"/>
        <v>0</v>
      </c>
      <c r="BC40" s="76">
        <f t="shared" si="10"/>
        <v>1</v>
      </c>
      <c r="BD40" s="76">
        <f t="shared" si="11"/>
        <v>0</v>
      </c>
      <c r="BE40" s="76">
        <f t="shared" si="12"/>
        <v>0</v>
      </c>
      <c r="BF40" s="76">
        <f t="shared" si="13"/>
        <v>0</v>
      </c>
      <c r="BG40" s="76">
        <f t="shared" si="14"/>
        <v>0</v>
      </c>
      <c r="BH40" s="76"/>
      <c r="BI40" s="76">
        <f t="shared" si="17"/>
        <v>1</v>
      </c>
      <c r="BJ40" s="76">
        <f t="shared" si="18"/>
        <v>0</v>
      </c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49"/>
      <c r="DB40" s="136"/>
      <c r="DC40" s="136"/>
      <c r="DD40" s="138"/>
      <c r="DE40" s="136"/>
      <c r="DF40" s="138"/>
      <c r="DG40" s="136"/>
      <c r="DH40" s="138"/>
      <c r="DI40" s="136"/>
      <c r="DJ40" s="138"/>
      <c r="DK40" s="136"/>
      <c r="DL40" s="138"/>
      <c r="DM40" s="77"/>
      <c r="DN40" s="137"/>
      <c r="DO40" s="77"/>
      <c r="DP40" s="137"/>
      <c r="DQ40" s="77"/>
      <c r="DR40" s="137"/>
      <c r="DS40" s="77"/>
      <c r="DT40" s="137"/>
      <c r="DU40" s="77"/>
      <c r="DV40" s="77"/>
      <c r="DW40" s="77"/>
      <c r="DX40" s="77"/>
      <c r="DY40" s="77"/>
      <c r="DZ40" s="136"/>
      <c r="EA40" s="138"/>
      <c r="EB40" s="136"/>
      <c r="EC40" s="138"/>
      <c r="ED40" s="136"/>
      <c r="EE40" s="138"/>
      <c r="EF40" s="136"/>
      <c r="EG40" s="138"/>
      <c r="EH40" s="136"/>
      <c r="EI40" s="138"/>
      <c r="EJ40" s="77"/>
      <c r="EK40" s="137"/>
      <c r="EL40" s="77"/>
      <c r="EM40" s="137"/>
      <c r="EN40" s="77"/>
      <c r="EO40" s="137"/>
      <c r="EP40" s="77"/>
      <c r="EQ40" s="137"/>
      <c r="ER40" s="77"/>
      <c r="ES40" s="77"/>
      <c r="ET40" s="77"/>
      <c r="EU40" s="77"/>
    </row>
    <row r="41" spans="1:151" ht="15.75" x14ac:dyDescent="0.25">
      <c r="A41" s="171"/>
      <c r="B41" s="170"/>
      <c r="C41" s="163"/>
      <c r="D41" s="163"/>
      <c r="E41" s="163"/>
      <c r="F41" s="163"/>
      <c r="G41" s="163"/>
      <c r="H41" s="139"/>
      <c r="I41" s="168"/>
      <c r="J41" s="17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69">
        <v>38</v>
      </c>
      <c r="V41" s="246" t="s">
        <v>87</v>
      </c>
      <c r="W41" s="274">
        <v>45280</v>
      </c>
      <c r="X41" s="277">
        <v>0.85416666666666663</v>
      </c>
      <c r="Y41" s="262">
        <v>2</v>
      </c>
      <c r="Z41" s="93" t="str">
        <f>REPT($B$10,1)</f>
        <v>NEBİ KÜRTÜL</v>
      </c>
      <c r="AA41" s="93" t="str">
        <f>REPT($B$8,1)</f>
        <v>YAKUP BULUT</v>
      </c>
      <c r="AB41" s="356">
        <v>0</v>
      </c>
      <c r="AC41" s="357">
        <v>3</v>
      </c>
      <c r="AD41" s="376" t="s">
        <v>154</v>
      </c>
      <c r="AE41" s="359"/>
      <c r="AF41" s="358"/>
      <c r="AG41" s="359"/>
      <c r="AH41" s="358"/>
      <c r="AI41" s="359"/>
      <c r="AJ41" s="358"/>
      <c r="AK41" s="359"/>
      <c r="AL41" s="358"/>
      <c r="AM41" s="362"/>
      <c r="AN41" s="71"/>
      <c r="AO41" s="72"/>
      <c r="AP41" s="73"/>
      <c r="AQ41" s="74"/>
      <c r="AR41" s="94"/>
      <c r="AS41" s="94"/>
      <c r="AT41" s="76">
        <f t="shared" si="1"/>
        <v>1</v>
      </c>
      <c r="AU41" s="76">
        <f t="shared" si="2"/>
        <v>0</v>
      </c>
      <c r="AV41" s="76">
        <f t="shared" si="3"/>
        <v>0</v>
      </c>
      <c r="AW41" s="76">
        <f t="shared" si="4"/>
        <v>0</v>
      </c>
      <c r="AX41" s="76">
        <f t="shared" si="5"/>
        <v>0</v>
      </c>
      <c r="AY41" s="76">
        <f t="shared" si="6"/>
        <v>0</v>
      </c>
      <c r="AZ41" s="76">
        <f t="shared" si="7"/>
        <v>0</v>
      </c>
      <c r="BA41" s="76">
        <f t="shared" si="8"/>
        <v>0</v>
      </c>
      <c r="BB41" s="76">
        <f t="shared" si="9"/>
        <v>0</v>
      </c>
      <c r="BC41" s="76">
        <f t="shared" si="10"/>
        <v>0</v>
      </c>
      <c r="BD41" s="76">
        <f t="shared" si="11"/>
        <v>0</v>
      </c>
      <c r="BE41" s="76">
        <f t="shared" si="12"/>
        <v>0</v>
      </c>
      <c r="BF41" s="76">
        <f t="shared" si="13"/>
        <v>0</v>
      </c>
      <c r="BG41" s="76">
        <f t="shared" si="14"/>
        <v>0</v>
      </c>
      <c r="BH41" s="76"/>
      <c r="BI41" s="76">
        <f t="shared" si="17"/>
        <v>0</v>
      </c>
      <c r="BJ41" s="76">
        <f t="shared" si="18"/>
        <v>1</v>
      </c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49"/>
      <c r="DB41" s="136"/>
      <c r="DC41" s="136"/>
      <c r="DD41" s="138"/>
      <c r="DE41" s="136"/>
      <c r="DF41" s="138"/>
      <c r="DG41" s="136"/>
      <c r="DH41" s="138"/>
      <c r="DI41" s="136"/>
      <c r="DJ41" s="138"/>
      <c r="DK41" s="136"/>
      <c r="DL41" s="138"/>
      <c r="DM41" s="77"/>
      <c r="DN41" s="137"/>
      <c r="DO41" s="77"/>
      <c r="DP41" s="137"/>
      <c r="DQ41" s="77"/>
      <c r="DR41" s="137"/>
      <c r="DS41" s="77"/>
      <c r="DT41" s="137"/>
      <c r="DU41" s="77"/>
      <c r="DV41" s="77"/>
      <c r="DW41" s="77"/>
      <c r="DX41" s="77"/>
      <c r="DY41" s="77"/>
      <c r="DZ41" s="136"/>
      <c r="EA41" s="138"/>
      <c r="EB41" s="136"/>
      <c r="EC41" s="138"/>
      <c r="ED41" s="136"/>
      <c r="EE41" s="138"/>
      <c r="EF41" s="136"/>
      <c r="EG41" s="138"/>
      <c r="EH41" s="136"/>
      <c r="EI41" s="138"/>
      <c r="EJ41" s="77"/>
      <c r="EK41" s="137"/>
      <c r="EL41" s="77"/>
      <c r="EM41" s="137"/>
      <c r="EN41" s="77"/>
      <c r="EO41" s="137"/>
      <c r="EP41" s="77"/>
      <c r="EQ41" s="137"/>
      <c r="ER41" s="77"/>
      <c r="ES41" s="77"/>
      <c r="ET41" s="77"/>
      <c r="EU41" s="77"/>
    </row>
    <row r="42" spans="1:151" ht="15.75" x14ac:dyDescent="0.25">
      <c r="A42" s="387"/>
      <c r="B42" s="387"/>
      <c r="C42" s="169"/>
      <c r="D42" s="169"/>
      <c r="E42" s="169"/>
      <c r="F42" s="169"/>
      <c r="G42" s="169"/>
      <c r="H42" s="139"/>
      <c r="I42" s="168"/>
      <c r="J42" s="17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69">
        <v>39</v>
      </c>
      <c r="V42" s="246" t="s">
        <v>88</v>
      </c>
      <c r="W42" s="274">
        <v>45280</v>
      </c>
      <c r="X42" s="277">
        <v>0.85416666666666663</v>
      </c>
      <c r="Y42" s="262">
        <v>3</v>
      </c>
      <c r="Z42" s="93" t="str">
        <f>REPT($B$11,1)</f>
        <v>MUSTAFA ÖNDER</v>
      </c>
      <c r="AA42" s="93" t="str">
        <f>REPT($B$7,1)</f>
        <v>MEHMET FATİH YÜKSEL</v>
      </c>
      <c r="AB42" s="356">
        <v>0</v>
      </c>
      <c r="AC42" s="357">
        <v>3</v>
      </c>
      <c r="AD42" s="376" t="s">
        <v>154</v>
      </c>
      <c r="AE42" s="359"/>
      <c r="AF42" s="358"/>
      <c r="AG42" s="359"/>
      <c r="AH42" s="358"/>
      <c r="AI42" s="359"/>
      <c r="AJ42" s="358"/>
      <c r="AK42" s="359"/>
      <c r="AL42" s="358"/>
      <c r="AM42" s="362"/>
      <c r="AN42" s="71"/>
      <c r="AO42" s="72"/>
      <c r="AP42" s="73"/>
      <c r="AQ42" s="74"/>
      <c r="AR42" s="94"/>
      <c r="AS42" s="94"/>
      <c r="AT42" s="76">
        <f t="shared" si="1"/>
        <v>1</v>
      </c>
      <c r="AU42" s="76">
        <f t="shared" si="2"/>
        <v>0</v>
      </c>
      <c r="AV42" s="76">
        <f t="shared" si="3"/>
        <v>0</v>
      </c>
      <c r="AW42" s="76">
        <f t="shared" si="4"/>
        <v>0</v>
      </c>
      <c r="AX42" s="76">
        <f t="shared" si="5"/>
        <v>0</v>
      </c>
      <c r="AY42" s="76">
        <f t="shared" si="6"/>
        <v>0</v>
      </c>
      <c r="AZ42" s="76">
        <f t="shared" si="7"/>
        <v>0</v>
      </c>
      <c r="BA42" s="76">
        <f t="shared" si="8"/>
        <v>0</v>
      </c>
      <c r="BB42" s="76">
        <f t="shared" si="9"/>
        <v>0</v>
      </c>
      <c r="BC42" s="76">
        <f t="shared" si="10"/>
        <v>0</v>
      </c>
      <c r="BD42" s="76">
        <f t="shared" si="11"/>
        <v>0</v>
      </c>
      <c r="BE42" s="76">
        <f t="shared" si="12"/>
        <v>0</v>
      </c>
      <c r="BF42" s="76">
        <f t="shared" si="13"/>
        <v>0</v>
      </c>
      <c r="BG42" s="76">
        <f t="shared" si="14"/>
        <v>0</v>
      </c>
      <c r="BH42" s="76"/>
      <c r="BI42" s="76">
        <f t="shared" si="17"/>
        <v>0</v>
      </c>
      <c r="BJ42" s="76">
        <f t="shared" si="18"/>
        <v>1</v>
      </c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49"/>
      <c r="DB42" s="136"/>
      <c r="DC42" s="136"/>
      <c r="DD42" s="138"/>
      <c r="DE42" s="136"/>
      <c r="DF42" s="138"/>
      <c r="DG42" s="136"/>
      <c r="DH42" s="138"/>
      <c r="DI42" s="136"/>
      <c r="DJ42" s="138"/>
      <c r="DK42" s="136"/>
      <c r="DL42" s="138"/>
      <c r="DM42" s="77"/>
      <c r="DN42" s="137"/>
      <c r="DO42" s="77"/>
      <c r="DP42" s="137"/>
      <c r="DQ42" s="77"/>
      <c r="DR42" s="137"/>
      <c r="DS42" s="77"/>
      <c r="DT42" s="137"/>
      <c r="DU42" s="77"/>
      <c r="DV42" s="77"/>
      <c r="DW42" s="77"/>
      <c r="DX42" s="77"/>
      <c r="DY42" s="77"/>
      <c r="DZ42" s="136"/>
      <c r="EA42" s="138"/>
      <c r="EB42" s="136"/>
      <c r="EC42" s="138"/>
      <c r="ED42" s="136"/>
      <c r="EE42" s="138"/>
      <c r="EF42" s="136"/>
      <c r="EG42" s="138"/>
      <c r="EH42" s="136"/>
      <c r="EI42" s="138"/>
      <c r="EJ42" s="77"/>
      <c r="EK42" s="137"/>
      <c r="EL42" s="77"/>
      <c r="EM42" s="137"/>
      <c r="EN42" s="77"/>
      <c r="EO42" s="137"/>
      <c r="EP42" s="77"/>
      <c r="EQ42" s="137"/>
      <c r="ER42" s="77"/>
      <c r="ES42" s="77"/>
      <c r="ET42" s="77"/>
      <c r="EU42" s="77"/>
    </row>
    <row r="43" spans="1:151" ht="15.75" x14ac:dyDescent="0.25">
      <c r="A43" s="171"/>
      <c r="B43" s="170"/>
      <c r="C43" s="163"/>
      <c r="D43" s="163"/>
      <c r="E43" s="163"/>
      <c r="F43" s="163"/>
      <c r="G43" s="163"/>
      <c r="H43" s="170"/>
      <c r="I43" s="172"/>
      <c r="J43" s="17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69">
        <v>40</v>
      </c>
      <c r="V43" s="246" t="s">
        <v>89</v>
      </c>
      <c r="W43" s="274">
        <v>45280</v>
      </c>
      <c r="X43" s="277">
        <v>0.85416666666666663</v>
      </c>
      <c r="Y43" s="262">
        <v>4</v>
      </c>
      <c r="Z43" s="93" t="str">
        <f>REPT($B$12,1)</f>
        <v>SELÇUK PAKSOY</v>
      </c>
      <c r="AA43" s="93" t="str">
        <f>REPT($B$6,1)</f>
        <v>MEHMET KİRİŞÇİ</v>
      </c>
      <c r="AB43" s="356">
        <v>0</v>
      </c>
      <c r="AC43" s="357">
        <v>3</v>
      </c>
      <c r="AD43" s="358">
        <v>4</v>
      </c>
      <c r="AE43" s="359">
        <v>11</v>
      </c>
      <c r="AF43" s="358">
        <v>6</v>
      </c>
      <c r="AG43" s="359">
        <v>11</v>
      </c>
      <c r="AH43" s="358">
        <v>8</v>
      </c>
      <c r="AI43" s="359">
        <v>11</v>
      </c>
      <c r="AJ43" s="358"/>
      <c r="AK43" s="359"/>
      <c r="AL43" s="358"/>
      <c r="AM43" s="362"/>
      <c r="AN43" s="71"/>
      <c r="AO43" s="72"/>
      <c r="AP43" s="73"/>
      <c r="AQ43" s="74"/>
      <c r="AR43" s="94"/>
      <c r="AS43" s="94"/>
      <c r="AT43" s="76">
        <f t="shared" si="1"/>
        <v>0</v>
      </c>
      <c r="AU43" s="76">
        <f t="shared" si="2"/>
        <v>1</v>
      </c>
      <c r="AV43" s="76">
        <f t="shared" si="3"/>
        <v>0</v>
      </c>
      <c r="AW43" s="76">
        <f t="shared" si="4"/>
        <v>1</v>
      </c>
      <c r="AX43" s="76">
        <f t="shared" si="5"/>
        <v>0</v>
      </c>
      <c r="AY43" s="76">
        <f t="shared" si="6"/>
        <v>1</v>
      </c>
      <c r="AZ43" s="76">
        <f t="shared" si="7"/>
        <v>0</v>
      </c>
      <c r="BA43" s="76">
        <f t="shared" si="8"/>
        <v>0</v>
      </c>
      <c r="BB43" s="76">
        <f t="shared" si="9"/>
        <v>0</v>
      </c>
      <c r="BC43" s="76">
        <f t="shared" si="10"/>
        <v>0</v>
      </c>
      <c r="BD43" s="76">
        <f t="shared" si="11"/>
        <v>0</v>
      </c>
      <c r="BE43" s="76">
        <f t="shared" si="12"/>
        <v>0</v>
      </c>
      <c r="BF43" s="76">
        <f t="shared" si="13"/>
        <v>0</v>
      </c>
      <c r="BG43" s="76">
        <f t="shared" si="14"/>
        <v>0</v>
      </c>
      <c r="BH43" s="76"/>
      <c r="BI43" s="76">
        <f t="shared" si="17"/>
        <v>0</v>
      </c>
      <c r="BJ43" s="76">
        <f t="shared" si="18"/>
        <v>1</v>
      </c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49"/>
      <c r="DB43" s="136"/>
      <c r="DC43" s="136"/>
      <c r="DD43" s="138"/>
      <c r="DE43" s="136"/>
      <c r="DF43" s="138"/>
      <c r="DG43" s="136"/>
      <c r="DH43" s="138"/>
      <c r="DI43" s="136"/>
      <c r="DJ43" s="138"/>
      <c r="DK43" s="136"/>
      <c r="DL43" s="138"/>
      <c r="DM43" s="77"/>
      <c r="DN43" s="137"/>
      <c r="DO43" s="77"/>
      <c r="DP43" s="137"/>
      <c r="DQ43" s="77"/>
      <c r="DR43" s="137"/>
      <c r="DS43" s="77"/>
      <c r="DT43" s="137"/>
      <c r="DU43" s="77"/>
      <c r="DV43" s="77"/>
      <c r="DW43" s="77"/>
      <c r="DX43" s="77"/>
      <c r="DY43" s="77"/>
      <c r="DZ43" s="136"/>
      <c r="EA43" s="138"/>
      <c r="EB43" s="136"/>
      <c r="EC43" s="138"/>
      <c r="ED43" s="136"/>
      <c r="EE43" s="138"/>
      <c r="EF43" s="136"/>
      <c r="EG43" s="138"/>
      <c r="EH43" s="136"/>
      <c r="EI43" s="138"/>
      <c r="EJ43" s="77"/>
      <c r="EK43" s="137"/>
      <c r="EL43" s="77"/>
      <c r="EM43" s="137"/>
      <c r="EN43" s="77"/>
      <c r="EO43" s="137"/>
      <c r="EP43" s="77"/>
      <c r="EQ43" s="137"/>
      <c r="ER43" s="77"/>
      <c r="ES43" s="77"/>
      <c r="ET43" s="77"/>
      <c r="EU43" s="77"/>
    </row>
    <row r="44" spans="1:151" ht="15.75" x14ac:dyDescent="0.25">
      <c r="A44" s="171"/>
      <c r="B44" s="170"/>
      <c r="C44" s="163"/>
      <c r="D44" s="163"/>
      <c r="E44" s="163"/>
      <c r="F44" s="163"/>
      <c r="G44" s="163"/>
      <c r="H44" s="170"/>
      <c r="I44" s="172"/>
      <c r="J44" s="17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69">
        <v>41</v>
      </c>
      <c r="V44" s="246" t="s">
        <v>90</v>
      </c>
      <c r="W44" s="274">
        <v>45280</v>
      </c>
      <c r="X44" s="277">
        <v>0.85416666666666663</v>
      </c>
      <c r="Y44" s="263">
        <v>5</v>
      </c>
      <c r="Z44" s="93" t="str">
        <f>REPT($B$13,1)</f>
        <v>ERTUĞRUL ÇAM</v>
      </c>
      <c r="AA44" s="93" t="str">
        <f>REPT($B$5,1)</f>
        <v>ALİ İHSAN DİLLİ</v>
      </c>
      <c r="AB44" s="356">
        <v>3</v>
      </c>
      <c r="AC44" s="357">
        <v>1</v>
      </c>
      <c r="AD44" s="358">
        <v>9</v>
      </c>
      <c r="AE44" s="359">
        <v>11</v>
      </c>
      <c r="AF44" s="358">
        <v>11</v>
      </c>
      <c r="AG44" s="359">
        <v>7</v>
      </c>
      <c r="AH44" s="358">
        <v>11</v>
      </c>
      <c r="AI44" s="359">
        <v>8</v>
      </c>
      <c r="AJ44" s="358">
        <v>11</v>
      </c>
      <c r="AK44" s="359">
        <v>3</v>
      </c>
      <c r="AL44" s="358"/>
      <c r="AM44" s="362"/>
      <c r="AN44" s="71"/>
      <c r="AO44" s="72"/>
      <c r="AP44" s="73"/>
      <c r="AQ44" s="74"/>
      <c r="AR44" s="94"/>
      <c r="AS44" s="94"/>
      <c r="AT44" s="76">
        <f t="shared" si="1"/>
        <v>0</v>
      </c>
      <c r="AU44" s="76">
        <f t="shared" si="2"/>
        <v>1</v>
      </c>
      <c r="AV44" s="76">
        <f t="shared" si="3"/>
        <v>1</v>
      </c>
      <c r="AW44" s="76">
        <f t="shared" si="4"/>
        <v>0</v>
      </c>
      <c r="AX44" s="76">
        <f t="shared" si="5"/>
        <v>1</v>
      </c>
      <c r="AY44" s="76">
        <f t="shared" si="6"/>
        <v>0</v>
      </c>
      <c r="AZ44" s="76">
        <f t="shared" si="7"/>
        <v>1</v>
      </c>
      <c r="BA44" s="76">
        <f t="shared" si="8"/>
        <v>0</v>
      </c>
      <c r="BB44" s="76">
        <f t="shared" si="9"/>
        <v>0</v>
      </c>
      <c r="BC44" s="76">
        <f t="shared" si="10"/>
        <v>0</v>
      </c>
      <c r="BD44" s="76">
        <f t="shared" si="11"/>
        <v>0</v>
      </c>
      <c r="BE44" s="76">
        <f t="shared" si="12"/>
        <v>0</v>
      </c>
      <c r="BF44" s="76">
        <f t="shared" si="13"/>
        <v>0</v>
      </c>
      <c r="BG44" s="76">
        <f t="shared" si="14"/>
        <v>0</v>
      </c>
      <c r="BH44" s="76"/>
      <c r="BI44" s="76">
        <f t="shared" si="17"/>
        <v>1</v>
      </c>
      <c r="BJ44" s="76">
        <f t="shared" si="18"/>
        <v>0</v>
      </c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49"/>
      <c r="DB44" s="136"/>
      <c r="DC44" s="136"/>
      <c r="DD44" s="138"/>
      <c r="DE44" s="136"/>
      <c r="DF44" s="138"/>
      <c r="DG44" s="136"/>
      <c r="DH44" s="138"/>
      <c r="DI44" s="136"/>
      <c r="DJ44" s="138"/>
      <c r="DK44" s="136"/>
      <c r="DL44" s="138"/>
      <c r="DM44" s="77"/>
      <c r="DN44" s="137"/>
      <c r="DO44" s="77"/>
      <c r="DP44" s="137"/>
      <c r="DQ44" s="77"/>
      <c r="DR44" s="137"/>
      <c r="DS44" s="77"/>
      <c r="DT44" s="137"/>
      <c r="DU44" s="77"/>
      <c r="DV44" s="77"/>
      <c r="DW44" s="77"/>
      <c r="DX44" s="77"/>
      <c r="DY44" s="77"/>
      <c r="DZ44" s="136"/>
      <c r="EA44" s="138"/>
      <c r="EB44" s="136"/>
      <c r="EC44" s="138"/>
      <c r="ED44" s="136"/>
      <c r="EE44" s="138"/>
      <c r="EF44" s="136"/>
      <c r="EG44" s="138"/>
      <c r="EH44" s="136"/>
      <c r="EI44" s="138"/>
      <c r="EJ44" s="77"/>
      <c r="EK44" s="137"/>
      <c r="EL44" s="77"/>
      <c r="EM44" s="137"/>
      <c r="EN44" s="77"/>
      <c r="EO44" s="137"/>
      <c r="EP44" s="77"/>
      <c r="EQ44" s="137"/>
      <c r="ER44" s="77"/>
      <c r="ES44" s="77"/>
      <c r="ET44" s="77"/>
      <c r="EU44" s="77"/>
    </row>
    <row r="45" spans="1:151" ht="16.5" thickBot="1" x14ac:dyDescent="0.3">
      <c r="A45" s="171"/>
      <c r="B45" s="170"/>
      <c r="C45" s="163"/>
      <c r="D45" s="163"/>
      <c r="E45" s="163"/>
      <c r="F45" s="163"/>
      <c r="G45" s="163"/>
      <c r="H45" s="170"/>
      <c r="I45" s="172"/>
      <c r="J45" s="17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02">
        <v>42</v>
      </c>
      <c r="V45" s="244" t="s">
        <v>91</v>
      </c>
      <c r="W45" s="275">
        <v>45280</v>
      </c>
      <c r="X45" s="278">
        <v>0.85416666666666663</v>
      </c>
      <c r="Y45" s="264">
        <v>6</v>
      </c>
      <c r="Z45" s="103" t="str">
        <f>REPT($B$14,1)</f>
        <v>HALİL KARAKOYUN</v>
      </c>
      <c r="AA45" s="103" t="str">
        <f>REPT($B$15,1)</f>
        <v>CİHAN FIRAT</v>
      </c>
      <c r="AB45" s="363">
        <v>3</v>
      </c>
      <c r="AC45" s="364">
        <v>2</v>
      </c>
      <c r="AD45" s="365">
        <v>11</v>
      </c>
      <c r="AE45" s="366">
        <v>6</v>
      </c>
      <c r="AF45" s="365">
        <v>11</v>
      </c>
      <c r="AG45" s="366">
        <v>8</v>
      </c>
      <c r="AH45" s="365">
        <v>4</v>
      </c>
      <c r="AI45" s="366">
        <v>11</v>
      </c>
      <c r="AJ45" s="365">
        <v>11</v>
      </c>
      <c r="AK45" s="366">
        <v>13</v>
      </c>
      <c r="AL45" s="365">
        <v>11</v>
      </c>
      <c r="AM45" s="367">
        <v>7</v>
      </c>
      <c r="AN45" s="104"/>
      <c r="AO45" s="105"/>
      <c r="AP45" s="106"/>
      <c r="AQ45" s="107"/>
      <c r="AR45" s="94"/>
      <c r="AS45" s="94"/>
      <c r="AT45" s="76">
        <f t="shared" si="1"/>
        <v>1</v>
      </c>
      <c r="AU45" s="76">
        <f t="shared" si="2"/>
        <v>0</v>
      </c>
      <c r="AV45" s="76">
        <f t="shared" si="3"/>
        <v>1</v>
      </c>
      <c r="AW45" s="76">
        <f t="shared" si="4"/>
        <v>0</v>
      </c>
      <c r="AX45" s="76">
        <f t="shared" si="5"/>
        <v>0</v>
      </c>
      <c r="AY45" s="76">
        <f t="shared" si="6"/>
        <v>1</v>
      </c>
      <c r="AZ45" s="76">
        <f t="shared" si="7"/>
        <v>0</v>
      </c>
      <c r="BA45" s="76">
        <f t="shared" si="8"/>
        <v>1</v>
      </c>
      <c r="BB45" s="76">
        <f t="shared" si="9"/>
        <v>1</v>
      </c>
      <c r="BC45" s="76">
        <f t="shared" si="10"/>
        <v>0</v>
      </c>
      <c r="BD45" s="76">
        <f t="shared" si="11"/>
        <v>0</v>
      </c>
      <c r="BE45" s="76">
        <f t="shared" si="12"/>
        <v>0</v>
      </c>
      <c r="BF45" s="76">
        <f t="shared" si="13"/>
        <v>0</v>
      </c>
      <c r="BG45" s="76">
        <f t="shared" si="14"/>
        <v>0</v>
      </c>
      <c r="BH45" s="76"/>
      <c r="BI45" s="76">
        <f t="shared" si="17"/>
        <v>1</v>
      </c>
      <c r="BJ45" s="76">
        <f t="shared" si="18"/>
        <v>0</v>
      </c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49"/>
      <c r="DB45" s="136"/>
      <c r="DC45" s="136"/>
      <c r="DD45" s="138"/>
      <c r="DE45" s="136"/>
      <c r="DF45" s="138"/>
      <c r="DG45" s="136"/>
      <c r="DH45" s="138"/>
      <c r="DI45" s="136"/>
      <c r="DJ45" s="138"/>
      <c r="DK45" s="136"/>
      <c r="DL45" s="138"/>
      <c r="DM45" s="77"/>
      <c r="DN45" s="137"/>
      <c r="DO45" s="77"/>
      <c r="DP45" s="137"/>
      <c r="DQ45" s="77"/>
      <c r="DR45" s="137"/>
      <c r="DS45" s="77"/>
      <c r="DT45" s="137"/>
      <c r="DU45" s="77"/>
      <c r="DV45" s="77"/>
      <c r="DW45" s="77"/>
      <c r="DX45" s="77"/>
      <c r="DY45" s="77"/>
      <c r="DZ45" s="136"/>
      <c r="EA45" s="138"/>
      <c r="EB45" s="136"/>
      <c r="EC45" s="138"/>
      <c r="ED45" s="136"/>
      <c r="EE45" s="138"/>
      <c r="EF45" s="136"/>
      <c r="EG45" s="138"/>
      <c r="EH45" s="136"/>
      <c r="EI45" s="138"/>
      <c r="EJ45" s="77"/>
      <c r="EK45" s="137"/>
      <c r="EL45" s="77"/>
      <c r="EM45" s="137"/>
      <c r="EN45" s="77"/>
      <c r="EO45" s="137"/>
      <c r="EP45" s="77"/>
      <c r="EQ45" s="137"/>
      <c r="ER45" s="77"/>
      <c r="ES45" s="77"/>
      <c r="ET45" s="77"/>
      <c r="EU45" s="77"/>
    </row>
    <row r="46" spans="1:151" ht="15.75" x14ac:dyDescent="0.25">
      <c r="A46" s="171"/>
      <c r="B46" s="170"/>
      <c r="C46" s="163"/>
      <c r="D46" s="163"/>
      <c r="E46" s="163"/>
      <c r="F46" s="163"/>
      <c r="G46" s="163"/>
      <c r="H46" s="170"/>
      <c r="I46" s="172"/>
      <c r="J46" s="17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08">
        <v>43</v>
      </c>
      <c r="V46" s="247" t="s">
        <v>92</v>
      </c>
      <c r="W46" s="294">
        <v>45280</v>
      </c>
      <c r="X46" s="286">
        <v>0.89583333333333337</v>
      </c>
      <c r="Y46" s="258">
        <v>2</v>
      </c>
      <c r="Z46" s="110" t="str">
        <f>REPT($B$8,1)</f>
        <v>YAKUP BULUT</v>
      </c>
      <c r="AA46" s="110" t="str">
        <f>REPT($B$4,1)</f>
        <v>MEHMET EREN HANÇER</v>
      </c>
      <c r="AB46" s="356">
        <v>1</v>
      </c>
      <c r="AC46" s="357">
        <v>3</v>
      </c>
      <c r="AD46" s="368">
        <v>6</v>
      </c>
      <c r="AE46" s="369">
        <v>11</v>
      </c>
      <c r="AF46" s="368">
        <v>11</v>
      </c>
      <c r="AG46" s="369">
        <v>9</v>
      </c>
      <c r="AH46" s="368">
        <v>4</v>
      </c>
      <c r="AI46" s="369">
        <v>11</v>
      </c>
      <c r="AJ46" s="368">
        <v>4</v>
      </c>
      <c r="AK46" s="369">
        <v>11</v>
      </c>
      <c r="AL46" s="368"/>
      <c r="AM46" s="370"/>
      <c r="AN46" s="111"/>
      <c r="AO46" s="112"/>
      <c r="AP46" s="113"/>
      <c r="AQ46" s="114"/>
      <c r="AR46" s="94"/>
      <c r="AS46" s="94"/>
      <c r="AT46" s="76">
        <f t="shared" si="1"/>
        <v>0</v>
      </c>
      <c r="AU46" s="76">
        <f t="shared" si="2"/>
        <v>1</v>
      </c>
      <c r="AV46" s="76">
        <f t="shared" si="3"/>
        <v>1</v>
      </c>
      <c r="AW46" s="76">
        <f t="shared" si="4"/>
        <v>0</v>
      </c>
      <c r="AX46" s="76">
        <f t="shared" si="5"/>
        <v>0</v>
      </c>
      <c r="AY46" s="76">
        <f t="shared" si="6"/>
        <v>1</v>
      </c>
      <c r="AZ46" s="76">
        <f t="shared" si="7"/>
        <v>0</v>
      </c>
      <c r="BA46" s="76">
        <f t="shared" si="8"/>
        <v>1</v>
      </c>
      <c r="BB46" s="76">
        <f t="shared" si="9"/>
        <v>0</v>
      </c>
      <c r="BC46" s="76">
        <f t="shared" si="10"/>
        <v>0</v>
      </c>
      <c r="BD46" s="76">
        <f t="shared" si="11"/>
        <v>0</v>
      </c>
      <c r="BE46" s="76">
        <f t="shared" si="12"/>
        <v>0</v>
      </c>
      <c r="BF46" s="76">
        <f t="shared" si="13"/>
        <v>0</v>
      </c>
      <c r="BG46" s="76">
        <f t="shared" si="14"/>
        <v>0</v>
      </c>
      <c r="BH46" s="76"/>
      <c r="BI46" s="76">
        <f t="shared" si="17"/>
        <v>0</v>
      </c>
      <c r="BJ46" s="76">
        <f t="shared" si="18"/>
        <v>1</v>
      </c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49"/>
      <c r="DB46" s="136"/>
      <c r="DC46" s="136"/>
      <c r="DD46" s="138"/>
      <c r="DE46" s="136"/>
      <c r="DF46" s="138"/>
      <c r="DG46" s="136"/>
      <c r="DH46" s="138"/>
      <c r="DI46" s="136"/>
      <c r="DJ46" s="138"/>
      <c r="DK46" s="136"/>
      <c r="DL46" s="138"/>
      <c r="DM46" s="77"/>
      <c r="DN46" s="137"/>
      <c r="DO46" s="77"/>
      <c r="DP46" s="137"/>
      <c r="DQ46" s="77"/>
      <c r="DR46" s="137"/>
      <c r="DS46" s="77"/>
      <c r="DT46" s="137"/>
      <c r="DU46" s="77"/>
      <c r="DV46" s="77"/>
      <c r="DW46" s="77"/>
      <c r="DX46" s="77"/>
      <c r="DY46" s="77"/>
      <c r="DZ46" s="136"/>
      <c r="EA46" s="138"/>
      <c r="EB46" s="136"/>
      <c r="EC46" s="138"/>
      <c r="ED46" s="136"/>
      <c r="EE46" s="138"/>
      <c r="EF46" s="136"/>
      <c r="EG46" s="138"/>
      <c r="EH46" s="136"/>
      <c r="EI46" s="138"/>
      <c r="EJ46" s="77"/>
      <c r="EK46" s="137"/>
      <c r="EL46" s="77"/>
      <c r="EM46" s="137"/>
      <c r="EN46" s="77"/>
      <c r="EO46" s="137"/>
      <c r="EP46" s="77"/>
      <c r="EQ46" s="137"/>
      <c r="ER46" s="77"/>
      <c r="ES46" s="77"/>
      <c r="ET46" s="77"/>
      <c r="EU46" s="77"/>
    </row>
    <row r="47" spans="1:151" ht="15.75" x14ac:dyDescent="0.25">
      <c r="A47" s="171"/>
      <c r="B47" s="170"/>
      <c r="C47" s="163"/>
      <c r="D47" s="163"/>
      <c r="E47" s="163"/>
      <c r="F47" s="163"/>
      <c r="G47" s="163"/>
      <c r="H47" s="170"/>
      <c r="I47" s="172"/>
      <c r="J47" s="17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08">
        <v>44</v>
      </c>
      <c r="V47" s="248" t="s">
        <v>93</v>
      </c>
      <c r="W47" s="295">
        <v>45280</v>
      </c>
      <c r="X47" s="286">
        <v>0.89583333333333337</v>
      </c>
      <c r="Y47" s="258">
        <v>3</v>
      </c>
      <c r="Z47" s="116" t="str">
        <f>REPT($B$9,1)</f>
        <v>FATMANUR DEMİRCİ</v>
      </c>
      <c r="AA47" s="116" t="str">
        <f>REPT($B$7,1)</f>
        <v>MEHMET FATİH YÜKSEL</v>
      </c>
      <c r="AB47" s="356">
        <v>3</v>
      </c>
      <c r="AC47" s="357">
        <v>0</v>
      </c>
      <c r="AD47" s="376" t="s">
        <v>154</v>
      </c>
      <c r="AE47" s="359"/>
      <c r="AF47" s="358"/>
      <c r="AG47" s="359"/>
      <c r="AH47" s="358"/>
      <c r="AI47" s="359"/>
      <c r="AJ47" s="358"/>
      <c r="AK47" s="359"/>
      <c r="AL47" s="358"/>
      <c r="AM47" s="362"/>
      <c r="AN47" s="71"/>
      <c r="AO47" s="72"/>
      <c r="AP47" s="73"/>
      <c r="AQ47" s="74"/>
      <c r="AT47" s="76">
        <f t="shared" si="1"/>
        <v>1</v>
      </c>
      <c r="AU47" s="76">
        <f t="shared" si="2"/>
        <v>0</v>
      </c>
      <c r="AV47" s="76">
        <f t="shared" si="3"/>
        <v>0</v>
      </c>
      <c r="AW47" s="76">
        <f t="shared" si="4"/>
        <v>0</v>
      </c>
      <c r="AX47" s="76">
        <f t="shared" si="5"/>
        <v>0</v>
      </c>
      <c r="AY47" s="76">
        <f t="shared" si="6"/>
        <v>0</v>
      </c>
      <c r="AZ47" s="76">
        <f t="shared" si="7"/>
        <v>0</v>
      </c>
      <c r="BA47" s="76">
        <f t="shared" si="8"/>
        <v>0</v>
      </c>
      <c r="BB47" s="76">
        <f t="shared" si="9"/>
        <v>0</v>
      </c>
      <c r="BC47" s="76">
        <f t="shared" si="10"/>
        <v>0</v>
      </c>
      <c r="BD47" s="76">
        <f t="shared" si="11"/>
        <v>0</v>
      </c>
      <c r="BE47" s="76">
        <f t="shared" si="12"/>
        <v>0</v>
      </c>
      <c r="BF47" s="76">
        <f t="shared" si="13"/>
        <v>0</v>
      </c>
      <c r="BG47" s="76">
        <f t="shared" si="14"/>
        <v>0</v>
      </c>
      <c r="BH47" s="76"/>
      <c r="BI47" s="76">
        <f t="shared" si="17"/>
        <v>1</v>
      </c>
      <c r="BJ47" s="76">
        <f t="shared" si="18"/>
        <v>0</v>
      </c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49"/>
      <c r="DB47" s="136"/>
      <c r="DC47" s="136"/>
      <c r="DD47" s="138"/>
      <c r="DE47" s="136"/>
      <c r="DF47" s="138"/>
      <c r="DG47" s="136"/>
      <c r="DH47" s="138"/>
      <c r="DI47" s="136"/>
      <c r="DJ47" s="138"/>
      <c r="DK47" s="136"/>
      <c r="DL47" s="138"/>
      <c r="DM47" s="77"/>
      <c r="DN47" s="137"/>
      <c r="DO47" s="77"/>
      <c r="DP47" s="137"/>
      <c r="DQ47" s="77"/>
      <c r="DR47" s="137"/>
      <c r="DS47" s="77"/>
      <c r="DT47" s="137"/>
      <c r="DU47" s="77"/>
      <c r="DV47" s="77"/>
      <c r="DW47" s="77"/>
      <c r="DX47" s="77"/>
      <c r="DY47" s="77"/>
      <c r="DZ47" s="136"/>
      <c r="EA47" s="138"/>
      <c r="EB47" s="136"/>
      <c r="EC47" s="138"/>
      <c r="ED47" s="136"/>
      <c r="EE47" s="138"/>
      <c r="EF47" s="136"/>
      <c r="EG47" s="138"/>
      <c r="EH47" s="136"/>
      <c r="EI47" s="138"/>
      <c r="EJ47" s="77"/>
      <c r="EK47" s="137"/>
      <c r="EL47" s="77"/>
      <c r="EM47" s="137"/>
      <c r="EN47" s="77"/>
      <c r="EO47" s="137"/>
      <c r="EP47" s="77"/>
      <c r="EQ47" s="137"/>
      <c r="ER47" s="77"/>
      <c r="ES47" s="77"/>
      <c r="ET47" s="77"/>
      <c r="EU47" s="77"/>
    </row>
    <row r="48" spans="1:151" ht="15.75" x14ac:dyDescent="0.25">
      <c r="A48" s="171"/>
      <c r="B48" s="170"/>
      <c r="C48" s="163"/>
      <c r="D48" s="163"/>
      <c r="E48" s="163"/>
      <c r="F48" s="163"/>
      <c r="G48" s="163"/>
      <c r="H48" s="170"/>
      <c r="I48" s="172"/>
      <c r="J48" s="173"/>
      <c r="K48" s="163"/>
      <c r="L48" s="163"/>
      <c r="M48" s="169"/>
      <c r="N48" s="169"/>
      <c r="O48" s="169"/>
      <c r="P48" s="169"/>
      <c r="Q48" s="169"/>
      <c r="R48" s="169"/>
      <c r="S48" s="169"/>
      <c r="T48" s="163"/>
      <c r="U48" s="108">
        <v>45</v>
      </c>
      <c r="V48" s="248" t="s">
        <v>94</v>
      </c>
      <c r="W48" s="295">
        <v>45280</v>
      </c>
      <c r="X48" s="286">
        <v>0.89583333333333337</v>
      </c>
      <c r="Y48" s="258">
        <v>4</v>
      </c>
      <c r="Z48" s="116" t="str">
        <f>REPT($B$10,1)</f>
        <v>NEBİ KÜRTÜL</v>
      </c>
      <c r="AA48" s="116" t="str">
        <f>REPT($B$6,1)</f>
        <v>MEHMET KİRİŞÇİ</v>
      </c>
      <c r="AB48" s="356">
        <v>0</v>
      </c>
      <c r="AC48" s="357">
        <v>3</v>
      </c>
      <c r="AD48" s="376" t="s">
        <v>154</v>
      </c>
      <c r="AE48" s="359"/>
      <c r="AF48" s="358"/>
      <c r="AG48" s="359"/>
      <c r="AH48" s="358"/>
      <c r="AI48" s="359"/>
      <c r="AJ48" s="358"/>
      <c r="AK48" s="359"/>
      <c r="AL48" s="358"/>
      <c r="AM48" s="362"/>
      <c r="AN48" s="71"/>
      <c r="AO48" s="72"/>
      <c r="AP48" s="73"/>
      <c r="AQ48" s="74"/>
      <c r="AR48" s="75"/>
      <c r="AS48" s="75"/>
      <c r="AT48" s="76">
        <f t="shared" si="1"/>
        <v>1</v>
      </c>
      <c r="AU48" s="76">
        <f t="shared" si="2"/>
        <v>0</v>
      </c>
      <c r="AV48" s="76">
        <f t="shared" si="3"/>
        <v>0</v>
      </c>
      <c r="AW48" s="76">
        <f t="shared" si="4"/>
        <v>0</v>
      </c>
      <c r="AX48" s="76">
        <f t="shared" si="5"/>
        <v>0</v>
      </c>
      <c r="AY48" s="76">
        <f t="shared" si="6"/>
        <v>0</v>
      </c>
      <c r="AZ48" s="76">
        <f t="shared" si="7"/>
        <v>0</v>
      </c>
      <c r="BA48" s="76">
        <f t="shared" si="8"/>
        <v>0</v>
      </c>
      <c r="BB48" s="76">
        <f t="shared" si="9"/>
        <v>0</v>
      </c>
      <c r="BC48" s="76">
        <f t="shared" si="10"/>
        <v>0</v>
      </c>
      <c r="BD48" s="76">
        <f t="shared" si="11"/>
        <v>0</v>
      </c>
      <c r="BE48" s="76">
        <f t="shared" si="12"/>
        <v>0</v>
      </c>
      <c r="BF48" s="76">
        <f t="shared" si="13"/>
        <v>0</v>
      </c>
      <c r="BG48" s="76">
        <f t="shared" si="14"/>
        <v>0</v>
      </c>
      <c r="BH48" s="76"/>
      <c r="BI48" s="76">
        <f t="shared" si="17"/>
        <v>0</v>
      </c>
      <c r="BJ48" s="76">
        <f t="shared" si="18"/>
        <v>1</v>
      </c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136"/>
      <c r="DC48" s="136"/>
      <c r="DD48" s="138"/>
      <c r="DE48" s="136"/>
      <c r="DF48" s="138"/>
      <c r="DG48" s="136"/>
      <c r="DH48" s="138"/>
      <c r="DI48" s="136"/>
      <c r="DJ48" s="138"/>
      <c r="DK48" s="136"/>
      <c r="DL48" s="138"/>
      <c r="DM48" s="77"/>
      <c r="DN48" s="137"/>
      <c r="DO48" s="77"/>
      <c r="DP48" s="137"/>
      <c r="DQ48" s="77"/>
      <c r="DR48" s="137"/>
      <c r="DS48" s="77"/>
      <c r="DT48" s="137"/>
      <c r="DU48" s="77"/>
      <c r="DV48" s="77"/>
      <c r="DW48" s="77"/>
      <c r="DX48" s="77"/>
      <c r="DY48" s="77"/>
      <c r="DZ48" s="136"/>
      <c r="EA48" s="138"/>
      <c r="EB48" s="136"/>
      <c r="EC48" s="138"/>
      <c r="ED48" s="136"/>
      <c r="EE48" s="138"/>
      <c r="EF48" s="136"/>
      <c r="EG48" s="138"/>
      <c r="EH48" s="136"/>
      <c r="EI48" s="138"/>
      <c r="EJ48" s="77"/>
      <c r="EK48" s="137"/>
      <c r="EL48" s="77"/>
      <c r="EM48" s="137"/>
      <c r="EN48" s="77"/>
      <c r="EO48" s="137"/>
      <c r="EP48" s="77"/>
      <c r="EQ48" s="137"/>
      <c r="ER48" s="77"/>
      <c r="ES48" s="77"/>
      <c r="ET48" s="77"/>
      <c r="EU48" s="77"/>
    </row>
    <row r="49" spans="1:151" ht="15.75" x14ac:dyDescent="0.25">
      <c r="A49" s="139"/>
      <c r="B49" s="139"/>
      <c r="C49" s="163"/>
      <c r="D49" s="163"/>
      <c r="E49" s="163"/>
      <c r="F49" s="163"/>
      <c r="G49" s="139"/>
      <c r="H49" s="139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08">
        <v>46</v>
      </c>
      <c r="V49" s="248" t="s">
        <v>95</v>
      </c>
      <c r="W49" s="295">
        <v>45280</v>
      </c>
      <c r="X49" s="286">
        <v>0.89583333333333337</v>
      </c>
      <c r="Y49" s="258">
        <v>5</v>
      </c>
      <c r="Z49" s="116" t="str">
        <f>REPT($B$11,1)</f>
        <v>MUSTAFA ÖNDER</v>
      </c>
      <c r="AA49" s="116" t="str">
        <f>REPT($B$5,1)</f>
        <v>ALİ İHSAN DİLLİ</v>
      </c>
      <c r="AB49" s="356">
        <v>3</v>
      </c>
      <c r="AC49" s="357">
        <v>1</v>
      </c>
      <c r="AD49" s="358">
        <v>11</v>
      </c>
      <c r="AE49" s="359">
        <v>5</v>
      </c>
      <c r="AF49" s="358">
        <v>11</v>
      </c>
      <c r="AG49" s="359">
        <v>4</v>
      </c>
      <c r="AH49" s="358">
        <v>11</v>
      </c>
      <c r="AI49" s="359">
        <v>3</v>
      </c>
      <c r="AJ49" s="358" t="s">
        <v>155</v>
      </c>
      <c r="AK49" s="359" t="s">
        <v>155</v>
      </c>
      <c r="AL49" s="358"/>
      <c r="AM49" s="362"/>
      <c r="AN49" s="71"/>
      <c r="AO49" s="72"/>
      <c r="AP49" s="73"/>
      <c r="AQ49" s="74"/>
      <c r="AR49" s="94"/>
      <c r="AS49" s="94"/>
      <c r="AT49" s="76">
        <f t="shared" si="1"/>
        <v>1</v>
      </c>
      <c r="AU49" s="76">
        <f t="shared" si="2"/>
        <v>0</v>
      </c>
      <c r="AV49" s="76">
        <f t="shared" si="3"/>
        <v>1</v>
      </c>
      <c r="AW49" s="76">
        <f t="shared" si="4"/>
        <v>0</v>
      </c>
      <c r="AX49" s="76">
        <f t="shared" si="5"/>
        <v>1</v>
      </c>
      <c r="AY49" s="76">
        <f t="shared" si="6"/>
        <v>0</v>
      </c>
      <c r="AZ49" s="76">
        <f t="shared" si="7"/>
        <v>0</v>
      </c>
      <c r="BA49" s="76">
        <f t="shared" si="8"/>
        <v>0</v>
      </c>
      <c r="BB49" s="76">
        <f t="shared" si="9"/>
        <v>0</v>
      </c>
      <c r="BC49" s="76">
        <f t="shared" si="10"/>
        <v>0</v>
      </c>
      <c r="BD49" s="76">
        <f t="shared" si="11"/>
        <v>0</v>
      </c>
      <c r="BE49" s="76">
        <f t="shared" si="12"/>
        <v>0</v>
      </c>
      <c r="BF49" s="76">
        <f t="shared" si="13"/>
        <v>0</v>
      </c>
      <c r="BG49" s="76">
        <f t="shared" si="14"/>
        <v>0</v>
      </c>
      <c r="BH49" s="76"/>
      <c r="BI49" s="76">
        <f t="shared" si="17"/>
        <v>1</v>
      </c>
      <c r="BJ49" s="76">
        <f t="shared" si="18"/>
        <v>0</v>
      </c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49"/>
      <c r="DB49" s="136"/>
      <c r="DC49" s="136"/>
      <c r="DD49" s="138"/>
      <c r="DE49" s="136"/>
      <c r="DF49" s="138"/>
      <c r="DG49" s="136"/>
      <c r="DH49" s="138"/>
      <c r="DI49" s="136"/>
      <c r="DJ49" s="138"/>
      <c r="DK49" s="136"/>
      <c r="DL49" s="138"/>
      <c r="DM49" s="77"/>
      <c r="DN49" s="137"/>
      <c r="DO49" s="77"/>
      <c r="DP49" s="137"/>
      <c r="DQ49" s="77"/>
      <c r="DR49" s="137"/>
      <c r="DS49" s="77"/>
      <c r="DT49" s="137"/>
      <c r="DU49" s="77"/>
      <c r="DV49" s="77"/>
      <c r="DW49" s="77"/>
      <c r="DX49" s="77"/>
      <c r="DY49" s="77"/>
      <c r="DZ49" s="136"/>
      <c r="EA49" s="138"/>
      <c r="EB49" s="136"/>
      <c r="EC49" s="138"/>
      <c r="ED49" s="136"/>
      <c r="EE49" s="138"/>
      <c r="EF49" s="136"/>
      <c r="EG49" s="138"/>
      <c r="EH49" s="136"/>
      <c r="EI49" s="138"/>
      <c r="EJ49" s="77"/>
      <c r="EK49" s="137"/>
      <c r="EL49" s="77"/>
      <c r="EM49" s="137"/>
      <c r="EN49" s="77"/>
      <c r="EO49" s="137"/>
      <c r="EP49" s="77"/>
      <c r="EQ49" s="137"/>
      <c r="ER49" s="77"/>
      <c r="ES49" s="77"/>
      <c r="ET49" s="77"/>
      <c r="EU49" s="77"/>
    </row>
    <row r="50" spans="1:151" ht="15.75" x14ac:dyDescent="0.25">
      <c r="A50" s="387"/>
      <c r="B50" s="387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3"/>
      <c r="N50" s="163"/>
      <c r="O50" s="163"/>
      <c r="P50" s="163"/>
      <c r="Q50" s="163"/>
      <c r="R50" s="163"/>
      <c r="S50" s="163"/>
      <c r="T50" s="163"/>
      <c r="U50" s="108">
        <v>47</v>
      </c>
      <c r="V50" s="248" t="s">
        <v>96</v>
      </c>
      <c r="W50" s="295">
        <v>45280</v>
      </c>
      <c r="X50" s="286">
        <v>0.89583333333333337</v>
      </c>
      <c r="Y50" s="259">
        <v>6</v>
      </c>
      <c r="Z50" s="116" t="str">
        <f>REPT($B$12,1)</f>
        <v>SELÇUK PAKSOY</v>
      </c>
      <c r="AA50" s="116" t="str">
        <f>REPT($B$15,1)</f>
        <v>CİHAN FIRAT</v>
      </c>
      <c r="AB50" s="356">
        <v>3</v>
      </c>
      <c r="AC50" s="357">
        <v>0</v>
      </c>
      <c r="AD50" s="358">
        <v>11</v>
      </c>
      <c r="AE50" s="359">
        <v>7</v>
      </c>
      <c r="AF50" s="358">
        <v>11</v>
      </c>
      <c r="AG50" s="359">
        <v>4</v>
      </c>
      <c r="AH50" s="358">
        <v>11</v>
      </c>
      <c r="AI50" s="359">
        <v>9</v>
      </c>
      <c r="AJ50" s="358"/>
      <c r="AK50" s="359"/>
      <c r="AL50" s="358"/>
      <c r="AM50" s="362"/>
      <c r="AN50" s="71"/>
      <c r="AO50" s="72"/>
      <c r="AP50" s="73"/>
      <c r="AQ50" s="74"/>
      <c r="AR50" s="94"/>
      <c r="AS50" s="94"/>
      <c r="AT50" s="76">
        <f t="shared" si="1"/>
        <v>1</v>
      </c>
      <c r="AU50" s="76">
        <f t="shared" si="2"/>
        <v>0</v>
      </c>
      <c r="AV50" s="76">
        <f t="shared" si="3"/>
        <v>1</v>
      </c>
      <c r="AW50" s="76">
        <f t="shared" si="4"/>
        <v>0</v>
      </c>
      <c r="AX50" s="76">
        <f t="shared" si="5"/>
        <v>1</v>
      </c>
      <c r="AY50" s="76">
        <f t="shared" si="6"/>
        <v>0</v>
      </c>
      <c r="AZ50" s="76">
        <f t="shared" si="7"/>
        <v>0</v>
      </c>
      <c r="BA50" s="76">
        <f t="shared" si="8"/>
        <v>0</v>
      </c>
      <c r="BB50" s="76">
        <f t="shared" si="9"/>
        <v>0</v>
      </c>
      <c r="BC50" s="76">
        <f t="shared" si="10"/>
        <v>0</v>
      </c>
      <c r="BD50" s="76">
        <f t="shared" si="11"/>
        <v>0</v>
      </c>
      <c r="BE50" s="76">
        <f t="shared" si="12"/>
        <v>0</v>
      </c>
      <c r="BF50" s="76">
        <f t="shared" si="13"/>
        <v>0</v>
      </c>
      <c r="BG50" s="76">
        <f t="shared" si="14"/>
        <v>0</v>
      </c>
      <c r="BH50" s="76"/>
      <c r="BI50" s="76">
        <f t="shared" si="17"/>
        <v>1</v>
      </c>
      <c r="BJ50" s="76">
        <f t="shared" si="18"/>
        <v>0</v>
      </c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49"/>
      <c r="DB50" s="77"/>
      <c r="DC50" s="77"/>
      <c r="DD50" s="137"/>
      <c r="DE50" s="77"/>
      <c r="DF50" s="137"/>
      <c r="DG50" s="77"/>
      <c r="DH50" s="137"/>
      <c r="DI50" s="77"/>
      <c r="DJ50" s="137"/>
      <c r="DK50" s="77"/>
      <c r="DL50" s="137"/>
      <c r="DM50" s="77"/>
      <c r="DN50" s="137"/>
      <c r="DO50" s="77"/>
      <c r="DP50" s="137"/>
      <c r="DQ50" s="77"/>
      <c r="DR50" s="137"/>
      <c r="DS50" s="77"/>
      <c r="DT50" s="137"/>
      <c r="DU50" s="77"/>
      <c r="DV50" s="77"/>
      <c r="DW50" s="77"/>
      <c r="DX50" s="77"/>
      <c r="DY50" s="77"/>
      <c r="DZ50" s="77"/>
      <c r="EA50" s="137"/>
      <c r="EB50" s="77"/>
      <c r="EC50" s="137"/>
      <c r="ED50" s="77"/>
      <c r="EE50" s="137"/>
      <c r="EF50" s="77"/>
      <c r="EG50" s="137"/>
      <c r="EH50" s="77"/>
      <c r="EI50" s="137"/>
      <c r="EJ50" s="77"/>
      <c r="EK50" s="137"/>
      <c r="EL50" s="77"/>
      <c r="EM50" s="137"/>
      <c r="EN50" s="77"/>
      <c r="EO50" s="137"/>
      <c r="EP50" s="77"/>
      <c r="EQ50" s="137"/>
      <c r="ER50" s="77"/>
      <c r="ES50" s="77"/>
      <c r="ET50" s="77"/>
      <c r="EU50" s="77"/>
    </row>
    <row r="51" spans="1:151" ht="16.5" thickBot="1" x14ac:dyDescent="0.3">
      <c r="A51" s="171"/>
      <c r="B51" s="170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28">
        <v>48</v>
      </c>
      <c r="V51" s="249" t="s">
        <v>97</v>
      </c>
      <c r="W51" s="297">
        <v>45280</v>
      </c>
      <c r="X51" s="287">
        <v>0.89583333333333337</v>
      </c>
      <c r="Y51" s="260">
        <v>1</v>
      </c>
      <c r="Z51" s="130" t="str">
        <f>REPT($B$13,1)</f>
        <v>ERTUĞRUL ÇAM</v>
      </c>
      <c r="AA51" s="130" t="str">
        <f>REPT($B$14,1)</f>
        <v>HALİL KARAKOYUN</v>
      </c>
      <c r="AB51" s="363">
        <v>3</v>
      </c>
      <c r="AC51" s="364">
        <v>0</v>
      </c>
      <c r="AD51" s="365">
        <v>11</v>
      </c>
      <c r="AE51" s="366">
        <v>3</v>
      </c>
      <c r="AF51" s="365">
        <v>11</v>
      </c>
      <c r="AG51" s="366">
        <v>3</v>
      </c>
      <c r="AH51" s="365">
        <v>11</v>
      </c>
      <c r="AI51" s="366">
        <v>7</v>
      </c>
      <c r="AJ51" s="365"/>
      <c r="AK51" s="366"/>
      <c r="AL51" s="365"/>
      <c r="AM51" s="367"/>
      <c r="AN51" s="104"/>
      <c r="AO51" s="105"/>
      <c r="AP51" s="106"/>
      <c r="AQ51" s="107"/>
      <c r="AR51" s="94"/>
      <c r="AS51" s="94"/>
      <c r="AT51" s="76">
        <f t="shared" si="1"/>
        <v>1</v>
      </c>
      <c r="AU51" s="76">
        <f t="shared" si="2"/>
        <v>0</v>
      </c>
      <c r="AV51" s="76">
        <f t="shared" si="3"/>
        <v>1</v>
      </c>
      <c r="AW51" s="76">
        <f t="shared" si="4"/>
        <v>0</v>
      </c>
      <c r="AX51" s="76">
        <f t="shared" si="5"/>
        <v>1</v>
      </c>
      <c r="AY51" s="76">
        <f t="shared" si="6"/>
        <v>0</v>
      </c>
      <c r="AZ51" s="76">
        <f t="shared" si="7"/>
        <v>0</v>
      </c>
      <c r="BA51" s="76">
        <f t="shared" si="8"/>
        <v>0</v>
      </c>
      <c r="BB51" s="76">
        <f t="shared" si="9"/>
        <v>0</v>
      </c>
      <c r="BC51" s="76">
        <f t="shared" si="10"/>
        <v>0</v>
      </c>
      <c r="BD51" s="76">
        <f t="shared" si="11"/>
        <v>0</v>
      </c>
      <c r="BE51" s="76">
        <f t="shared" si="12"/>
        <v>0</v>
      </c>
      <c r="BF51" s="76">
        <f t="shared" si="13"/>
        <v>0</v>
      </c>
      <c r="BG51" s="76">
        <f t="shared" si="14"/>
        <v>0</v>
      </c>
      <c r="BH51" s="76"/>
      <c r="BI51" s="76">
        <f t="shared" si="17"/>
        <v>1</v>
      </c>
      <c r="BJ51" s="76">
        <f t="shared" si="18"/>
        <v>0</v>
      </c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49"/>
      <c r="DB51" s="77"/>
      <c r="DC51" s="77"/>
      <c r="DD51" s="137"/>
      <c r="DE51" s="77"/>
      <c r="DF51" s="137"/>
      <c r="DG51" s="77"/>
      <c r="DH51" s="137"/>
      <c r="DI51" s="77"/>
      <c r="DJ51" s="137"/>
      <c r="DK51" s="77"/>
      <c r="DL51" s="137"/>
      <c r="DM51" s="77"/>
      <c r="DN51" s="137"/>
      <c r="DO51" s="77"/>
      <c r="DP51" s="137"/>
      <c r="DQ51" s="77"/>
      <c r="DR51" s="137"/>
      <c r="DS51" s="77"/>
      <c r="DT51" s="137"/>
      <c r="DU51" s="77"/>
      <c r="DV51" s="77"/>
      <c r="DW51" s="77"/>
      <c r="DX51" s="77"/>
      <c r="DY51" s="77"/>
      <c r="DZ51" s="77"/>
      <c r="EA51" s="137"/>
      <c r="EB51" s="77"/>
      <c r="EC51" s="137"/>
      <c r="ED51" s="77"/>
      <c r="EE51" s="137"/>
      <c r="EF51" s="77"/>
      <c r="EG51" s="137"/>
      <c r="EH51" s="77"/>
      <c r="EI51" s="137"/>
      <c r="EJ51" s="77"/>
      <c r="EK51" s="137"/>
      <c r="EL51" s="77"/>
      <c r="EM51" s="137"/>
      <c r="EN51" s="77"/>
      <c r="EO51" s="137"/>
      <c r="EP51" s="77"/>
      <c r="EQ51" s="137"/>
      <c r="ER51" s="77"/>
      <c r="ES51" s="77"/>
      <c r="ET51" s="77"/>
      <c r="EU51" s="77"/>
    </row>
    <row r="52" spans="1:151" ht="15.75" x14ac:dyDescent="0.25">
      <c r="A52" s="171"/>
      <c r="B52" s="170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69">
        <v>49</v>
      </c>
      <c r="V52" s="245" t="s">
        <v>98</v>
      </c>
      <c r="W52" s="282">
        <v>45282</v>
      </c>
      <c r="X52" s="279">
        <v>0.77083333333333337</v>
      </c>
      <c r="Y52" s="261">
        <v>3</v>
      </c>
      <c r="Z52" s="70" t="str">
        <f>REPT($B$4,1)</f>
        <v>MEHMET EREN HANÇER</v>
      </c>
      <c r="AA52" s="70" t="str">
        <f>REPT($B$7,1)</f>
        <v>MEHMET FATİH YÜKSEL</v>
      </c>
      <c r="AB52" s="356"/>
      <c r="AC52" s="357"/>
      <c r="AD52" s="358"/>
      <c r="AE52" s="359"/>
      <c r="AF52" s="358"/>
      <c r="AG52" s="359"/>
      <c r="AH52" s="358"/>
      <c r="AI52" s="359"/>
      <c r="AJ52" s="358"/>
      <c r="AK52" s="359"/>
      <c r="AL52" s="358"/>
      <c r="AM52" s="362"/>
      <c r="AN52" s="71"/>
      <c r="AO52" s="72"/>
      <c r="AP52" s="73"/>
      <c r="AQ52" s="74"/>
      <c r="AR52" s="94"/>
      <c r="AS52" s="94"/>
      <c r="AT52" s="76">
        <f t="shared" si="1"/>
        <v>0</v>
      </c>
      <c r="AU52" s="76">
        <f t="shared" si="2"/>
        <v>0</v>
      </c>
      <c r="AV52" s="76">
        <f t="shared" si="3"/>
        <v>0</v>
      </c>
      <c r="AW52" s="76">
        <f t="shared" si="4"/>
        <v>0</v>
      </c>
      <c r="AX52" s="76">
        <f t="shared" si="5"/>
        <v>0</v>
      </c>
      <c r="AY52" s="76">
        <f t="shared" si="6"/>
        <v>0</v>
      </c>
      <c r="AZ52" s="76">
        <f t="shared" si="7"/>
        <v>0</v>
      </c>
      <c r="BA52" s="76">
        <f t="shared" si="8"/>
        <v>0</v>
      </c>
      <c r="BB52" s="76">
        <f t="shared" si="9"/>
        <v>0</v>
      </c>
      <c r="BC52" s="76">
        <f t="shared" si="10"/>
        <v>0</v>
      </c>
      <c r="BD52" s="76">
        <f t="shared" si="11"/>
        <v>0</v>
      </c>
      <c r="BE52" s="76">
        <f t="shared" si="12"/>
        <v>0</v>
      </c>
      <c r="BF52" s="76">
        <f t="shared" si="13"/>
        <v>0</v>
      </c>
      <c r="BG52" s="76">
        <f t="shared" si="14"/>
        <v>0</v>
      </c>
      <c r="BH52" s="76"/>
      <c r="BI52" s="76">
        <f t="shared" si="17"/>
        <v>0</v>
      </c>
      <c r="BJ52" s="76">
        <f t="shared" si="18"/>
        <v>0</v>
      </c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49"/>
      <c r="DB52" s="77"/>
      <c r="DC52" s="77"/>
      <c r="DD52" s="137"/>
      <c r="DE52" s="77"/>
      <c r="DF52" s="137"/>
      <c r="DG52" s="77"/>
      <c r="DH52" s="137"/>
      <c r="DI52" s="77"/>
      <c r="DJ52" s="137"/>
      <c r="DK52" s="77"/>
      <c r="DL52" s="137"/>
      <c r="DM52" s="77"/>
      <c r="DN52" s="137"/>
      <c r="DO52" s="77"/>
      <c r="DP52" s="137"/>
      <c r="DQ52" s="77"/>
      <c r="DR52" s="137"/>
      <c r="DS52" s="77"/>
      <c r="DT52" s="137"/>
      <c r="DU52" s="77"/>
      <c r="DV52" s="77"/>
      <c r="DW52" s="77"/>
      <c r="DX52" s="77"/>
      <c r="DY52" s="77"/>
      <c r="DZ52" s="77"/>
      <c r="EA52" s="137"/>
      <c r="EB52" s="77"/>
      <c r="EC52" s="137"/>
      <c r="ED52" s="77"/>
      <c r="EE52" s="137"/>
      <c r="EF52" s="77"/>
      <c r="EG52" s="137"/>
      <c r="EH52" s="77"/>
      <c r="EI52" s="137"/>
      <c r="EJ52" s="77"/>
      <c r="EK52" s="137"/>
      <c r="EL52" s="77"/>
      <c r="EM52" s="137"/>
      <c r="EN52" s="77"/>
      <c r="EO52" s="137"/>
      <c r="EP52" s="77"/>
      <c r="EQ52" s="137"/>
      <c r="ER52" s="77"/>
      <c r="ES52" s="77"/>
      <c r="ET52" s="77"/>
      <c r="EU52" s="77"/>
    </row>
    <row r="53" spans="1:151" ht="15.75" x14ac:dyDescent="0.25">
      <c r="A53" s="171"/>
      <c r="B53" s="170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69">
        <v>50</v>
      </c>
      <c r="V53" s="246" t="s">
        <v>99</v>
      </c>
      <c r="W53" s="283">
        <v>45282</v>
      </c>
      <c r="X53" s="280">
        <v>0.77083333333333337</v>
      </c>
      <c r="Y53" s="262">
        <v>4</v>
      </c>
      <c r="Z53" s="93" t="str">
        <f>REPT($B$8,1)</f>
        <v>YAKUP BULUT</v>
      </c>
      <c r="AA53" s="93" t="str">
        <f>REPT($B$6,1)</f>
        <v>MEHMET KİRİŞÇİ</v>
      </c>
      <c r="AB53" s="356"/>
      <c r="AC53" s="357"/>
      <c r="AD53" s="358"/>
      <c r="AE53" s="359"/>
      <c r="AF53" s="358"/>
      <c r="AG53" s="359"/>
      <c r="AH53" s="358"/>
      <c r="AI53" s="359"/>
      <c r="AJ53" s="358"/>
      <c r="AK53" s="359"/>
      <c r="AL53" s="358"/>
      <c r="AM53" s="362"/>
      <c r="AN53" s="71"/>
      <c r="AO53" s="72"/>
      <c r="AP53" s="73"/>
      <c r="AQ53" s="74"/>
      <c r="AR53" s="94"/>
      <c r="AS53" s="94"/>
      <c r="AT53" s="76">
        <f t="shared" si="1"/>
        <v>0</v>
      </c>
      <c r="AU53" s="76">
        <f t="shared" si="2"/>
        <v>0</v>
      </c>
      <c r="AV53" s="76">
        <f t="shared" si="3"/>
        <v>0</v>
      </c>
      <c r="AW53" s="76">
        <f t="shared" si="4"/>
        <v>0</v>
      </c>
      <c r="AX53" s="76">
        <f t="shared" si="5"/>
        <v>0</v>
      </c>
      <c r="AY53" s="76">
        <f t="shared" si="6"/>
        <v>0</v>
      </c>
      <c r="AZ53" s="76">
        <f t="shared" si="7"/>
        <v>0</v>
      </c>
      <c r="BA53" s="76">
        <f t="shared" si="8"/>
        <v>0</v>
      </c>
      <c r="BB53" s="76">
        <f t="shared" si="9"/>
        <v>0</v>
      </c>
      <c r="BC53" s="76">
        <f t="shared" si="10"/>
        <v>0</v>
      </c>
      <c r="BD53" s="76">
        <f t="shared" si="11"/>
        <v>0</v>
      </c>
      <c r="BE53" s="76">
        <f t="shared" si="12"/>
        <v>0</v>
      </c>
      <c r="BF53" s="76">
        <f t="shared" si="13"/>
        <v>0</v>
      </c>
      <c r="BG53" s="76">
        <f t="shared" si="14"/>
        <v>0</v>
      </c>
      <c r="BH53" s="76"/>
      <c r="BI53" s="76">
        <f t="shared" si="17"/>
        <v>0</v>
      </c>
      <c r="BJ53" s="76">
        <f t="shared" si="18"/>
        <v>0</v>
      </c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49"/>
      <c r="DB53" s="77"/>
      <c r="DC53" s="77"/>
      <c r="DD53" s="137"/>
      <c r="DE53" s="77"/>
      <c r="DF53" s="137"/>
      <c r="DG53" s="77"/>
      <c r="DH53" s="137"/>
      <c r="DI53" s="77"/>
      <c r="DJ53" s="137"/>
      <c r="DK53" s="77"/>
      <c r="DL53" s="137"/>
      <c r="DM53" s="77"/>
      <c r="DN53" s="137"/>
      <c r="DO53" s="77"/>
      <c r="DP53" s="137"/>
      <c r="DQ53" s="77"/>
      <c r="DR53" s="137"/>
      <c r="DS53" s="77"/>
      <c r="DT53" s="137"/>
      <c r="DU53" s="77"/>
      <c r="DV53" s="77"/>
      <c r="DW53" s="77"/>
      <c r="DX53" s="77"/>
      <c r="DY53" s="77"/>
      <c r="DZ53" s="77"/>
      <c r="EA53" s="137"/>
      <c r="EB53" s="77"/>
      <c r="EC53" s="137"/>
      <c r="ED53" s="77"/>
      <c r="EE53" s="137"/>
      <c r="EF53" s="77"/>
      <c r="EG53" s="137"/>
      <c r="EH53" s="77"/>
      <c r="EI53" s="137"/>
      <c r="EJ53" s="77"/>
      <c r="EK53" s="137"/>
      <c r="EL53" s="77"/>
      <c r="EM53" s="137"/>
      <c r="EN53" s="77"/>
      <c r="EO53" s="137"/>
      <c r="EP53" s="77"/>
      <c r="EQ53" s="137"/>
      <c r="ER53" s="77"/>
      <c r="ES53" s="77"/>
      <c r="ET53" s="77"/>
      <c r="EU53" s="77"/>
    </row>
    <row r="54" spans="1:151" ht="15.75" x14ac:dyDescent="0.25">
      <c r="A54" s="171"/>
      <c r="B54" s="170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69">
        <v>51</v>
      </c>
      <c r="V54" s="246" t="s">
        <v>100</v>
      </c>
      <c r="W54" s="283">
        <v>45282</v>
      </c>
      <c r="X54" s="280">
        <v>0.77083333333333337</v>
      </c>
      <c r="Y54" s="262">
        <v>5</v>
      </c>
      <c r="Z54" s="93" t="str">
        <f>REPT($B$9,1)</f>
        <v>FATMANUR DEMİRCİ</v>
      </c>
      <c r="AA54" s="93" t="str">
        <f>REPT($B$5,1)</f>
        <v>ALİ İHSAN DİLLİ</v>
      </c>
      <c r="AB54" s="356"/>
      <c r="AC54" s="357"/>
      <c r="AD54" s="358"/>
      <c r="AE54" s="359"/>
      <c r="AF54" s="358"/>
      <c r="AG54" s="359"/>
      <c r="AH54" s="358"/>
      <c r="AI54" s="359"/>
      <c r="AJ54" s="358"/>
      <c r="AK54" s="359"/>
      <c r="AL54" s="358"/>
      <c r="AM54" s="362"/>
      <c r="AN54" s="71"/>
      <c r="AO54" s="72"/>
      <c r="AP54" s="73"/>
      <c r="AQ54" s="74"/>
      <c r="AR54" s="94"/>
      <c r="AS54" s="94"/>
      <c r="AT54" s="76">
        <f t="shared" si="1"/>
        <v>0</v>
      </c>
      <c r="AU54" s="76">
        <f t="shared" si="2"/>
        <v>0</v>
      </c>
      <c r="AV54" s="76">
        <f t="shared" si="3"/>
        <v>0</v>
      </c>
      <c r="AW54" s="76">
        <f t="shared" si="4"/>
        <v>0</v>
      </c>
      <c r="AX54" s="76">
        <f t="shared" si="5"/>
        <v>0</v>
      </c>
      <c r="AY54" s="76">
        <f t="shared" si="6"/>
        <v>0</v>
      </c>
      <c r="AZ54" s="76">
        <f t="shared" si="7"/>
        <v>0</v>
      </c>
      <c r="BA54" s="76">
        <f t="shared" si="8"/>
        <v>0</v>
      </c>
      <c r="BB54" s="76">
        <f t="shared" si="9"/>
        <v>0</v>
      </c>
      <c r="BC54" s="76">
        <f t="shared" si="10"/>
        <v>0</v>
      </c>
      <c r="BD54" s="76">
        <f t="shared" si="11"/>
        <v>0</v>
      </c>
      <c r="BE54" s="76">
        <f t="shared" si="12"/>
        <v>0</v>
      </c>
      <c r="BF54" s="76">
        <f t="shared" si="13"/>
        <v>0</v>
      </c>
      <c r="BG54" s="76">
        <f t="shared" si="14"/>
        <v>0</v>
      </c>
      <c r="BH54" s="76"/>
      <c r="BI54" s="76">
        <f t="shared" si="17"/>
        <v>0</v>
      </c>
      <c r="BJ54" s="76">
        <f t="shared" si="18"/>
        <v>0</v>
      </c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49"/>
      <c r="DB54" s="77"/>
      <c r="DC54" s="77"/>
      <c r="DD54" s="137"/>
      <c r="DE54" s="77"/>
      <c r="DF54" s="137"/>
      <c r="DG54" s="77"/>
      <c r="DH54" s="137"/>
      <c r="DI54" s="77"/>
      <c r="DJ54" s="137"/>
      <c r="DK54" s="77"/>
      <c r="DL54" s="137"/>
      <c r="DM54" s="77"/>
      <c r="DN54" s="137"/>
      <c r="DO54" s="77"/>
      <c r="DP54" s="137"/>
      <c r="DQ54" s="77"/>
      <c r="DR54" s="137"/>
      <c r="DS54" s="77"/>
      <c r="DT54" s="137"/>
      <c r="DU54" s="77"/>
      <c r="DV54" s="77"/>
      <c r="DW54" s="77"/>
      <c r="DX54" s="77"/>
      <c r="DY54" s="77"/>
      <c r="DZ54" s="77"/>
      <c r="EA54" s="137"/>
      <c r="EB54" s="77"/>
      <c r="EC54" s="137"/>
      <c r="ED54" s="77"/>
      <c r="EE54" s="137"/>
      <c r="EF54" s="77"/>
      <c r="EG54" s="137"/>
      <c r="EH54" s="77"/>
      <c r="EI54" s="137"/>
      <c r="EJ54" s="77"/>
      <c r="EK54" s="137"/>
      <c r="EL54" s="77"/>
      <c r="EM54" s="137"/>
      <c r="EN54" s="77"/>
      <c r="EO54" s="137"/>
      <c r="EP54" s="77"/>
      <c r="EQ54" s="137"/>
      <c r="ER54" s="77"/>
      <c r="ES54" s="77"/>
      <c r="ET54" s="77"/>
      <c r="EU54" s="77"/>
    </row>
    <row r="55" spans="1:151" ht="15.75" x14ac:dyDescent="0.25">
      <c r="A55" s="171"/>
      <c r="B55" s="17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69">
        <v>52</v>
      </c>
      <c r="V55" s="246" t="s">
        <v>101</v>
      </c>
      <c r="W55" s="283">
        <v>45282</v>
      </c>
      <c r="X55" s="280">
        <v>0.77083333333333337</v>
      </c>
      <c r="Y55" s="262">
        <v>6</v>
      </c>
      <c r="Z55" s="93" t="str">
        <f>REPT($B$10,1)</f>
        <v>NEBİ KÜRTÜL</v>
      </c>
      <c r="AA55" s="93" t="str">
        <f>REPT($B$15,1)</f>
        <v>CİHAN FIRAT</v>
      </c>
      <c r="AB55" s="356"/>
      <c r="AC55" s="357"/>
      <c r="AD55" s="358"/>
      <c r="AE55" s="359"/>
      <c r="AF55" s="358"/>
      <c r="AG55" s="359"/>
      <c r="AH55" s="358"/>
      <c r="AI55" s="359"/>
      <c r="AJ55" s="358"/>
      <c r="AK55" s="359"/>
      <c r="AL55" s="358"/>
      <c r="AM55" s="362"/>
      <c r="AN55" s="71"/>
      <c r="AO55" s="72"/>
      <c r="AP55" s="73"/>
      <c r="AQ55" s="74"/>
      <c r="AR55" s="94"/>
      <c r="AS55" s="94"/>
      <c r="AT55" s="76">
        <f t="shared" si="1"/>
        <v>0</v>
      </c>
      <c r="AU55" s="76">
        <f t="shared" si="2"/>
        <v>0</v>
      </c>
      <c r="AV55" s="76">
        <f t="shared" si="3"/>
        <v>0</v>
      </c>
      <c r="AW55" s="76">
        <f t="shared" si="4"/>
        <v>0</v>
      </c>
      <c r="AX55" s="76">
        <f t="shared" si="5"/>
        <v>0</v>
      </c>
      <c r="AY55" s="76">
        <f t="shared" si="6"/>
        <v>0</v>
      </c>
      <c r="AZ55" s="76">
        <f t="shared" si="7"/>
        <v>0</v>
      </c>
      <c r="BA55" s="76">
        <f t="shared" si="8"/>
        <v>0</v>
      </c>
      <c r="BB55" s="76">
        <f t="shared" si="9"/>
        <v>0</v>
      </c>
      <c r="BC55" s="76">
        <f t="shared" si="10"/>
        <v>0</v>
      </c>
      <c r="BD55" s="76">
        <f t="shared" si="11"/>
        <v>0</v>
      </c>
      <c r="BE55" s="76">
        <f t="shared" si="12"/>
        <v>0</v>
      </c>
      <c r="BF55" s="76">
        <f t="shared" si="13"/>
        <v>0</v>
      </c>
      <c r="BG55" s="76">
        <f t="shared" si="14"/>
        <v>0</v>
      </c>
      <c r="BH55" s="76"/>
      <c r="BI55" s="76">
        <f t="shared" si="17"/>
        <v>0</v>
      </c>
      <c r="BJ55" s="76">
        <f t="shared" si="18"/>
        <v>0</v>
      </c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49"/>
      <c r="DB55" s="77"/>
      <c r="DC55" s="77"/>
      <c r="DD55" s="137"/>
      <c r="DE55" s="77"/>
      <c r="DF55" s="137"/>
      <c r="DG55" s="77"/>
      <c r="DH55" s="137"/>
      <c r="DI55" s="77"/>
      <c r="DJ55" s="137"/>
      <c r="DK55" s="77"/>
      <c r="DL55" s="137"/>
      <c r="DM55" s="77"/>
      <c r="DN55" s="137"/>
      <c r="DO55" s="77"/>
      <c r="DP55" s="137"/>
      <c r="DQ55" s="77"/>
      <c r="DR55" s="137"/>
      <c r="DS55" s="77"/>
      <c r="DT55" s="137"/>
      <c r="DU55" s="77"/>
      <c r="DV55" s="77"/>
      <c r="DW55" s="77"/>
      <c r="DX55" s="77"/>
      <c r="DY55" s="77"/>
      <c r="DZ55" s="77"/>
      <c r="EA55" s="137"/>
      <c r="EB55" s="77"/>
      <c r="EC55" s="137"/>
      <c r="ED55" s="77"/>
      <c r="EE55" s="137"/>
      <c r="EF55" s="77"/>
      <c r="EG55" s="137"/>
      <c r="EH55" s="77"/>
      <c r="EI55" s="137"/>
      <c r="EJ55" s="77"/>
      <c r="EK55" s="137"/>
      <c r="EL55" s="77"/>
      <c r="EM55" s="137"/>
      <c r="EN55" s="77"/>
      <c r="EO55" s="137"/>
      <c r="EP55" s="77"/>
      <c r="EQ55" s="137"/>
      <c r="ER55" s="77"/>
      <c r="ES55" s="77"/>
      <c r="ET55" s="77"/>
      <c r="EU55" s="77"/>
    </row>
    <row r="56" spans="1:151" ht="15.75" x14ac:dyDescent="0.25">
      <c r="A56" s="171"/>
      <c r="B56" s="170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69">
        <v>53</v>
      </c>
      <c r="V56" s="246" t="s">
        <v>102</v>
      </c>
      <c r="W56" s="283">
        <v>45282</v>
      </c>
      <c r="X56" s="280">
        <v>0.77083333333333337</v>
      </c>
      <c r="Y56" s="263">
        <v>1</v>
      </c>
      <c r="Z56" s="93" t="str">
        <f>REPT($B$11,1)</f>
        <v>MUSTAFA ÖNDER</v>
      </c>
      <c r="AA56" s="93" t="str">
        <f>REPT($B$14,1)</f>
        <v>HALİL KARAKOYUN</v>
      </c>
      <c r="AB56" s="356">
        <v>3</v>
      </c>
      <c r="AC56" s="357">
        <v>0</v>
      </c>
      <c r="AD56" s="358"/>
      <c r="AE56" s="359"/>
      <c r="AF56" s="358"/>
      <c r="AG56" s="359"/>
      <c r="AH56" s="358"/>
      <c r="AI56" s="359"/>
      <c r="AJ56" s="358"/>
      <c r="AK56" s="359"/>
      <c r="AL56" s="358"/>
      <c r="AM56" s="362"/>
      <c r="AN56" s="71"/>
      <c r="AO56" s="72"/>
      <c r="AP56" s="73"/>
      <c r="AQ56" s="74"/>
      <c r="AR56" s="94"/>
      <c r="AS56" s="94"/>
      <c r="AT56" s="76">
        <f t="shared" si="1"/>
        <v>0</v>
      </c>
      <c r="AU56" s="76">
        <f t="shared" si="2"/>
        <v>0</v>
      </c>
      <c r="AV56" s="76">
        <f t="shared" si="3"/>
        <v>0</v>
      </c>
      <c r="AW56" s="76">
        <f t="shared" si="4"/>
        <v>0</v>
      </c>
      <c r="AX56" s="76">
        <f t="shared" si="5"/>
        <v>0</v>
      </c>
      <c r="AY56" s="76">
        <f t="shared" si="6"/>
        <v>0</v>
      </c>
      <c r="AZ56" s="76">
        <f t="shared" si="7"/>
        <v>0</v>
      </c>
      <c r="BA56" s="76">
        <f t="shared" si="8"/>
        <v>0</v>
      </c>
      <c r="BB56" s="76">
        <f t="shared" si="9"/>
        <v>0</v>
      </c>
      <c r="BC56" s="76">
        <f t="shared" si="10"/>
        <v>0</v>
      </c>
      <c r="BD56" s="76">
        <f t="shared" si="11"/>
        <v>0</v>
      </c>
      <c r="BE56" s="76">
        <f t="shared" si="12"/>
        <v>0</v>
      </c>
      <c r="BF56" s="76">
        <f t="shared" si="13"/>
        <v>0</v>
      </c>
      <c r="BG56" s="76">
        <f t="shared" si="14"/>
        <v>0</v>
      </c>
      <c r="BH56" s="76"/>
      <c r="BI56" s="76">
        <f t="shared" si="17"/>
        <v>1</v>
      </c>
      <c r="BJ56" s="76">
        <f t="shared" si="18"/>
        <v>0</v>
      </c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49"/>
      <c r="DB56" s="77"/>
      <c r="DC56" s="77"/>
      <c r="DD56" s="137"/>
      <c r="DE56" s="77"/>
      <c r="DF56" s="137"/>
      <c r="DG56" s="77"/>
      <c r="DH56" s="137"/>
      <c r="DI56" s="77"/>
      <c r="DJ56" s="137"/>
      <c r="DK56" s="77"/>
      <c r="DL56" s="137"/>
      <c r="DM56" s="77"/>
      <c r="DN56" s="137"/>
      <c r="DO56" s="77"/>
      <c r="DP56" s="137"/>
      <c r="DQ56" s="77"/>
      <c r="DR56" s="137"/>
      <c r="DS56" s="77"/>
      <c r="DT56" s="137"/>
      <c r="DU56" s="77"/>
      <c r="DV56" s="77"/>
      <c r="DW56" s="77"/>
      <c r="DX56" s="77"/>
      <c r="DY56" s="77"/>
      <c r="DZ56" s="77"/>
      <c r="EA56" s="137"/>
      <c r="EB56" s="77"/>
      <c r="EC56" s="137"/>
      <c r="ED56" s="77"/>
      <c r="EE56" s="137"/>
      <c r="EF56" s="77"/>
      <c r="EG56" s="137"/>
      <c r="EH56" s="77"/>
      <c r="EI56" s="137"/>
      <c r="EJ56" s="77"/>
      <c r="EK56" s="137"/>
      <c r="EL56" s="77"/>
      <c r="EM56" s="137"/>
      <c r="EN56" s="77"/>
      <c r="EO56" s="137"/>
      <c r="EP56" s="77"/>
      <c r="EQ56" s="137"/>
      <c r="ER56" s="77"/>
      <c r="ES56" s="77"/>
      <c r="ET56" s="77"/>
      <c r="EU56" s="77"/>
    </row>
    <row r="57" spans="1:151" ht="16.5" thickBot="1" x14ac:dyDescent="0.3">
      <c r="A57" s="171"/>
      <c r="B57" s="170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02">
        <v>54</v>
      </c>
      <c r="V57" s="244" t="s">
        <v>103</v>
      </c>
      <c r="W57" s="284">
        <v>45282</v>
      </c>
      <c r="X57" s="281">
        <v>0.77083333333333337</v>
      </c>
      <c r="Y57" s="264">
        <v>2</v>
      </c>
      <c r="Z57" s="103" t="str">
        <f>REPT($B$12,1)</f>
        <v>SELÇUK PAKSOY</v>
      </c>
      <c r="AA57" s="103" t="str">
        <f>REPT($B$13,1)</f>
        <v>ERTUĞRUL ÇAM</v>
      </c>
      <c r="AB57" s="363"/>
      <c r="AC57" s="364"/>
      <c r="AD57" s="365"/>
      <c r="AE57" s="366"/>
      <c r="AF57" s="365"/>
      <c r="AG57" s="366"/>
      <c r="AH57" s="365"/>
      <c r="AI57" s="366"/>
      <c r="AJ57" s="365"/>
      <c r="AK57" s="366"/>
      <c r="AL57" s="365"/>
      <c r="AM57" s="367"/>
      <c r="AN57" s="104"/>
      <c r="AO57" s="105"/>
      <c r="AP57" s="106"/>
      <c r="AQ57" s="107"/>
      <c r="AR57" s="94"/>
      <c r="AS57" s="94"/>
      <c r="AT57" s="76">
        <f t="shared" si="1"/>
        <v>0</v>
      </c>
      <c r="AU57" s="76">
        <f t="shared" si="2"/>
        <v>0</v>
      </c>
      <c r="AV57" s="76">
        <f t="shared" si="3"/>
        <v>0</v>
      </c>
      <c r="AW57" s="76">
        <f t="shared" si="4"/>
        <v>0</v>
      </c>
      <c r="AX57" s="76">
        <f t="shared" si="5"/>
        <v>0</v>
      </c>
      <c r="AY57" s="76">
        <f t="shared" si="6"/>
        <v>0</v>
      </c>
      <c r="AZ57" s="76">
        <f t="shared" si="7"/>
        <v>0</v>
      </c>
      <c r="BA57" s="76">
        <f t="shared" si="8"/>
        <v>0</v>
      </c>
      <c r="BB57" s="76">
        <f t="shared" si="9"/>
        <v>0</v>
      </c>
      <c r="BC57" s="76">
        <f t="shared" si="10"/>
        <v>0</v>
      </c>
      <c r="BD57" s="76">
        <f t="shared" si="11"/>
        <v>0</v>
      </c>
      <c r="BE57" s="76">
        <f t="shared" si="12"/>
        <v>0</v>
      </c>
      <c r="BF57" s="76">
        <f t="shared" si="13"/>
        <v>0</v>
      </c>
      <c r="BG57" s="76">
        <f t="shared" si="14"/>
        <v>0</v>
      </c>
      <c r="BH57" s="76"/>
      <c r="BI57" s="76">
        <f t="shared" si="17"/>
        <v>0</v>
      </c>
      <c r="BJ57" s="76">
        <f t="shared" si="18"/>
        <v>0</v>
      </c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49"/>
      <c r="DB57" s="77"/>
      <c r="DC57" s="77"/>
      <c r="DD57" s="137"/>
      <c r="DE57" s="77"/>
      <c r="DF57" s="137"/>
      <c r="DG57" s="77"/>
      <c r="DH57" s="137"/>
      <c r="DI57" s="77"/>
      <c r="DJ57" s="137"/>
      <c r="DK57" s="77"/>
      <c r="DL57" s="137"/>
      <c r="DM57" s="77"/>
      <c r="DN57" s="137"/>
      <c r="DO57" s="77"/>
      <c r="DP57" s="137"/>
      <c r="DQ57" s="77"/>
      <c r="DR57" s="137"/>
      <c r="DS57" s="77"/>
      <c r="DT57" s="137"/>
      <c r="DU57" s="77"/>
      <c r="DV57" s="77"/>
      <c r="DW57" s="77"/>
      <c r="DX57" s="77"/>
      <c r="DY57" s="77"/>
      <c r="DZ57" s="77"/>
      <c r="EA57" s="137"/>
      <c r="EB57" s="77"/>
      <c r="EC57" s="137"/>
      <c r="ED57" s="77"/>
      <c r="EE57" s="137"/>
      <c r="EF57" s="77"/>
      <c r="EG57" s="137"/>
      <c r="EH57" s="77"/>
      <c r="EI57" s="137"/>
      <c r="EJ57" s="77"/>
      <c r="EK57" s="137"/>
      <c r="EL57" s="77"/>
      <c r="EM57" s="137"/>
      <c r="EN57" s="77"/>
      <c r="EO57" s="137"/>
      <c r="EP57" s="77"/>
      <c r="EQ57" s="137"/>
      <c r="ER57" s="77"/>
      <c r="ES57" s="77"/>
      <c r="ET57" s="77"/>
      <c r="EU57" s="77"/>
    </row>
    <row r="58" spans="1:151" ht="15.75" x14ac:dyDescent="0.25">
      <c r="A58" s="171"/>
      <c r="B58" s="170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08">
        <v>55</v>
      </c>
      <c r="V58" s="247" t="s">
        <v>104</v>
      </c>
      <c r="W58" s="288">
        <v>45282</v>
      </c>
      <c r="X58" s="285">
        <v>0.8125</v>
      </c>
      <c r="Y58" s="258">
        <v>4</v>
      </c>
      <c r="Z58" s="110" t="str">
        <f>REPT($B$6,1)</f>
        <v>MEHMET KİRİŞÇİ</v>
      </c>
      <c r="AA58" s="110" t="str">
        <f>REPT($B$4,1)</f>
        <v>MEHMET EREN HANÇER</v>
      </c>
      <c r="AB58" s="356"/>
      <c r="AC58" s="357"/>
      <c r="AD58" s="368"/>
      <c r="AE58" s="369"/>
      <c r="AF58" s="368"/>
      <c r="AG58" s="369"/>
      <c r="AH58" s="368"/>
      <c r="AI58" s="369"/>
      <c r="AJ58" s="368"/>
      <c r="AK58" s="369"/>
      <c r="AL58" s="368"/>
      <c r="AM58" s="370"/>
      <c r="AN58" s="111"/>
      <c r="AO58" s="112"/>
      <c r="AP58" s="113"/>
      <c r="AQ58" s="114"/>
      <c r="AT58" s="76">
        <f t="shared" si="1"/>
        <v>0</v>
      </c>
      <c r="AU58" s="76">
        <f t="shared" si="2"/>
        <v>0</v>
      </c>
      <c r="AV58" s="76">
        <f t="shared" si="3"/>
        <v>0</v>
      </c>
      <c r="AW58" s="76">
        <f t="shared" si="4"/>
        <v>0</v>
      </c>
      <c r="AX58" s="76">
        <f t="shared" si="5"/>
        <v>0</v>
      </c>
      <c r="AY58" s="76">
        <f t="shared" si="6"/>
        <v>0</v>
      </c>
      <c r="AZ58" s="76">
        <f t="shared" si="7"/>
        <v>0</v>
      </c>
      <c r="BA58" s="76">
        <f t="shared" si="8"/>
        <v>0</v>
      </c>
      <c r="BB58" s="76">
        <f t="shared" si="9"/>
        <v>0</v>
      </c>
      <c r="BC58" s="76">
        <f t="shared" si="10"/>
        <v>0</v>
      </c>
      <c r="BD58" s="76">
        <f t="shared" si="11"/>
        <v>0</v>
      </c>
      <c r="BE58" s="76">
        <f t="shared" si="12"/>
        <v>0</v>
      </c>
      <c r="BF58" s="76">
        <f t="shared" si="13"/>
        <v>0</v>
      </c>
      <c r="BG58" s="76">
        <f t="shared" si="14"/>
        <v>0</v>
      </c>
      <c r="BH58" s="76"/>
      <c r="BI58" s="76">
        <f t="shared" si="17"/>
        <v>0</v>
      </c>
      <c r="BJ58" s="76">
        <f t="shared" si="18"/>
        <v>0</v>
      </c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49"/>
      <c r="DB58" s="77"/>
      <c r="DC58" s="77"/>
      <c r="DD58" s="137"/>
      <c r="DE58" s="77"/>
      <c r="DF58" s="137"/>
      <c r="DG58" s="77"/>
      <c r="DH58" s="137"/>
      <c r="DI58" s="77"/>
      <c r="DJ58" s="137"/>
      <c r="DK58" s="77"/>
      <c r="DL58" s="137"/>
      <c r="DM58" s="77"/>
      <c r="DN58" s="137"/>
      <c r="DO58" s="77"/>
      <c r="DP58" s="137"/>
      <c r="DQ58" s="77"/>
      <c r="DR58" s="137"/>
      <c r="DS58" s="77"/>
      <c r="DT58" s="137"/>
      <c r="DU58" s="77"/>
      <c r="DV58" s="77"/>
      <c r="DW58" s="77"/>
      <c r="DX58" s="77"/>
      <c r="DY58" s="77"/>
      <c r="DZ58" s="77"/>
      <c r="EA58" s="137"/>
      <c r="EB58" s="77"/>
      <c r="EC58" s="137"/>
      <c r="ED58" s="77"/>
      <c r="EE58" s="137"/>
      <c r="EF58" s="77"/>
      <c r="EG58" s="137"/>
      <c r="EH58" s="77"/>
      <c r="EI58" s="137"/>
      <c r="EJ58" s="77"/>
      <c r="EK58" s="137"/>
      <c r="EL58" s="77"/>
      <c r="EM58" s="137"/>
      <c r="EN58" s="77"/>
      <c r="EO58" s="137"/>
      <c r="EP58" s="77"/>
      <c r="EQ58" s="137"/>
      <c r="ER58" s="77"/>
      <c r="ES58" s="77"/>
      <c r="ET58" s="77"/>
      <c r="EU58" s="77"/>
    </row>
    <row r="59" spans="1:151" ht="15.75" x14ac:dyDescent="0.25">
      <c r="A59" s="171"/>
      <c r="B59" s="170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08">
        <v>56</v>
      </c>
      <c r="V59" s="248" t="s">
        <v>105</v>
      </c>
      <c r="W59" s="289">
        <v>45282</v>
      </c>
      <c r="X59" s="286">
        <v>0.8125</v>
      </c>
      <c r="Y59" s="258">
        <v>5</v>
      </c>
      <c r="Z59" s="116" t="str">
        <f>REPT($B$7,1)</f>
        <v>MEHMET FATİH YÜKSEL</v>
      </c>
      <c r="AA59" s="116" t="str">
        <f>REPT($B$5,1)</f>
        <v>ALİ İHSAN DİLLİ</v>
      </c>
      <c r="AB59" s="356"/>
      <c r="AC59" s="357"/>
      <c r="AD59" s="358"/>
      <c r="AE59" s="359"/>
      <c r="AF59" s="358"/>
      <c r="AG59" s="359"/>
      <c r="AH59" s="358"/>
      <c r="AI59" s="359"/>
      <c r="AJ59" s="358"/>
      <c r="AK59" s="359"/>
      <c r="AL59" s="358"/>
      <c r="AM59" s="362"/>
      <c r="AN59" s="71"/>
      <c r="AO59" s="72"/>
      <c r="AP59" s="73"/>
      <c r="AQ59" s="74"/>
      <c r="AR59" s="75"/>
      <c r="AS59" s="75"/>
      <c r="AT59" s="76">
        <f t="shared" si="1"/>
        <v>0</v>
      </c>
      <c r="AU59" s="76">
        <f t="shared" si="2"/>
        <v>0</v>
      </c>
      <c r="AV59" s="76">
        <f t="shared" si="3"/>
        <v>0</v>
      </c>
      <c r="AW59" s="76">
        <f t="shared" si="4"/>
        <v>0</v>
      </c>
      <c r="AX59" s="76">
        <f t="shared" si="5"/>
        <v>0</v>
      </c>
      <c r="AY59" s="76">
        <f t="shared" si="6"/>
        <v>0</v>
      </c>
      <c r="AZ59" s="76">
        <f t="shared" si="7"/>
        <v>0</v>
      </c>
      <c r="BA59" s="76">
        <f t="shared" si="8"/>
        <v>0</v>
      </c>
      <c r="BB59" s="76">
        <f t="shared" si="9"/>
        <v>0</v>
      </c>
      <c r="BC59" s="76">
        <f t="shared" si="10"/>
        <v>0</v>
      </c>
      <c r="BD59" s="76">
        <f t="shared" si="11"/>
        <v>0</v>
      </c>
      <c r="BE59" s="76">
        <f t="shared" si="12"/>
        <v>0</v>
      </c>
      <c r="BF59" s="76">
        <f t="shared" si="13"/>
        <v>0</v>
      </c>
      <c r="BG59" s="76">
        <f t="shared" si="14"/>
        <v>0</v>
      </c>
      <c r="BH59" s="76"/>
      <c r="BI59" s="76">
        <f t="shared" si="17"/>
        <v>0</v>
      </c>
      <c r="BJ59" s="76">
        <f t="shared" si="18"/>
        <v>0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77"/>
      <c r="DC59" s="77"/>
      <c r="DD59" s="137"/>
      <c r="DE59" s="77"/>
      <c r="DF59" s="137"/>
      <c r="DG59" s="77"/>
      <c r="DH59" s="137"/>
      <c r="DI59" s="77"/>
      <c r="DJ59" s="137"/>
      <c r="DK59" s="77"/>
      <c r="DL59" s="137"/>
      <c r="DM59" s="77"/>
      <c r="DN59" s="137"/>
      <c r="DO59" s="77"/>
      <c r="DP59" s="137"/>
      <c r="DQ59" s="77"/>
      <c r="DR59" s="137"/>
      <c r="DS59" s="77"/>
      <c r="DT59" s="137"/>
      <c r="DU59" s="77"/>
      <c r="DV59" s="77"/>
      <c r="DW59" s="77"/>
      <c r="DX59" s="77"/>
      <c r="DY59" s="77"/>
      <c r="DZ59" s="77"/>
      <c r="EA59" s="137"/>
      <c r="EB59" s="77"/>
      <c r="EC59" s="137"/>
      <c r="ED59" s="77"/>
      <c r="EE59" s="137"/>
      <c r="EF59" s="77"/>
      <c r="EG59" s="137"/>
      <c r="EH59" s="77"/>
      <c r="EI59" s="137"/>
      <c r="EJ59" s="77"/>
      <c r="EK59" s="137"/>
      <c r="EL59" s="77"/>
      <c r="EM59" s="137"/>
      <c r="EN59" s="77"/>
      <c r="EO59" s="137"/>
      <c r="EP59" s="77"/>
      <c r="EQ59" s="137"/>
      <c r="ER59" s="77"/>
      <c r="ES59" s="77"/>
      <c r="ET59" s="77"/>
      <c r="EU59" s="77"/>
    </row>
    <row r="60" spans="1:151" ht="15.75" x14ac:dyDescent="0.25">
      <c r="A60" s="171"/>
      <c r="B60" s="170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08">
        <v>57</v>
      </c>
      <c r="V60" s="248" t="s">
        <v>106</v>
      </c>
      <c r="W60" s="289">
        <v>45282</v>
      </c>
      <c r="X60" s="286">
        <v>0.8125</v>
      </c>
      <c r="Y60" s="258">
        <v>6</v>
      </c>
      <c r="Z60" s="116" t="str">
        <f>REPT($B$8,1)</f>
        <v>YAKUP BULUT</v>
      </c>
      <c r="AA60" s="116" t="str">
        <f>REPT($B$15,1)</f>
        <v>CİHAN FIRAT</v>
      </c>
      <c r="AB60" s="356"/>
      <c r="AC60" s="357"/>
      <c r="AD60" s="358"/>
      <c r="AE60" s="359"/>
      <c r="AF60" s="358"/>
      <c r="AG60" s="359"/>
      <c r="AH60" s="358"/>
      <c r="AI60" s="359"/>
      <c r="AJ60" s="358"/>
      <c r="AK60" s="359"/>
      <c r="AL60" s="358"/>
      <c r="AM60" s="362"/>
      <c r="AN60" s="71"/>
      <c r="AO60" s="72"/>
      <c r="AP60" s="73"/>
      <c r="AQ60" s="74"/>
      <c r="AR60" s="94"/>
      <c r="AS60" s="94"/>
      <c r="AT60" s="76">
        <f t="shared" si="1"/>
        <v>0</v>
      </c>
      <c r="AU60" s="76">
        <f t="shared" si="2"/>
        <v>0</v>
      </c>
      <c r="AV60" s="76">
        <f t="shared" si="3"/>
        <v>0</v>
      </c>
      <c r="AW60" s="76">
        <f t="shared" si="4"/>
        <v>0</v>
      </c>
      <c r="AX60" s="76">
        <f t="shared" si="5"/>
        <v>0</v>
      </c>
      <c r="AY60" s="76">
        <f t="shared" si="6"/>
        <v>0</v>
      </c>
      <c r="AZ60" s="76">
        <f t="shared" si="7"/>
        <v>0</v>
      </c>
      <c r="BA60" s="76">
        <f t="shared" si="8"/>
        <v>0</v>
      </c>
      <c r="BB60" s="76">
        <f t="shared" si="9"/>
        <v>0</v>
      </c>
      <c r="BC60" s="76">
        <f t="shared" si="10"/>
        <v>0</v>
      </c>
      <c r="BD60" s="76">
        <f t="shared" si="11"/>
        <v>0</v>
      </c>
      <c r="BE60" s="76">
        <f t="shared" si="12"/>
        <v>0</v>
      </c>
      <c r="BF60" s="76">
        <f t="shared" si="13"/>
        <v>0</v>
      </c>
      <c r="BG60" s="76">
        <f t="shared" si="14"/>
        <v>0</v>
      </c>
      <c r="BH60" s="76"/>
      <c r="BI60" s="76">
        <f t="shared" si="17"/>
        <v>0</v>
      </c>
      <c r="BJ60" s="76">
        <f t="shared" si="18"/>
        <v>0</v>
      </c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49"/>
      <c r="DB60" s="77"/>
      <c r="DC60" s="77"/>
      <c r="DD60" s="137"/>
      <c r="DE60" s="77"/>
      <c r="DF60" s="137"/>
      <c r="DG60" s="77"/>
      <c r="DH60" s="137"/>
      <c r="DI60" s="77"/>
      <c r="DJ60" s="137"/>
      <c r="DK60" s="77"/>
      <c r="DL60" s="137"/>
      <c r="DM60" s="77"/>
      <c r="DN60" s="137"/>
      <c r="DO60" s="77"/>
      <c r="DP60" s="137"/>
      <c r="DQ60" s="77"/>
      <c r="DR60" s="137"/>
      <c r="DS60" s="77"/>
      <c r="DT60" s="137"/>
      <c r="DU60" s="77"/>
      <c r="DV60" s="77"/>
      <c r="DW60" s="77"/>
      <c r="DX60" s="77"/>
      <c r="DY60" s="77"/>
      <c r="DZ60" s="77"/>
      <c r="EA60" s="137"/>
      <c r="EB60" s="77"/>
      <c r="EC60" s="137"/>
      <c r="ED60" s="77"/>
      <c r="EE60" s="137"/>
      <c r="EF60" s="77"/>
      <c r="EG60" s="137"/>
      <c r="EH60" s="77"/>
      <c r="EI60" s="137"/>
      <c r="EJ60" s="77"/>
      <c r="EK60" s="137"/>
      <c r="EL60" s="77"/>
      <c r="EM60" s="137"/>
      <c r="EN60" s="77"/>
      <c r="EO60" s="137"/>
      <c r="EP60" s="77"/>
      <c r="EQ60" s="137"/>
      <c r="ER60" s="77"/>
      <c r="ES60" s="77"/>
      <c r="ET60" s="77"/>
      <c r="EU60" s="77"/>
    </row>
    <row r="61" spans="1:151" ht="15.75" x14ac:dyDescent="0.25">
      <c r="A61" s="171"/>
      <c r="B61" s="170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71"/>
      <c r="S61" s="163"/>
      <c r="T61" s="163"/>
      <c r="U61" s="108">
        <v>58</v>
      </c>
      <c r="V61" s="248" t="s">
        <v>107</v>
      </c>
      <c r="W61" s="289">
        <v>45282</v>
      </c>
      <c r="X61" s="286">
        <v>0.8125</v>
      </c>
      <c r="Y61" s="258">
        <v>1</v>
      </c>
      <c r="Z61" s="116" t="str">
        <f>REPT($B$9,1)</f>
        <v>FATMANUR DEMİRCİ</v>
      </c>
      <c r="AA61" s="116" t="str">
        <f>REPT($B$14,1)</f>
        <v>HALİL KARAKOYUN</v>
      </c>
      <c r="AB61" s="356"/>
      <c r="AC61" s="357"/>
      <c r="AD61" s="358"/>
      <c r="AE61" s="359"/>
      <c r="AF61" s="358"/>
      <c r="AG61" s="359"/>
      <c r="AH61" s="358"/>
      <c r="AI61" s="359"/>
      <c r="AJ61" s="358"/>
      <c r="AK61" s="359"/>
      <c r="AL61" s="358"/>
      <c r="AM61" s="362"/>
      <c r="AN61" s="71"/>
      <c r="AO61" s="72"/>
      <c r="AP61" s="73"/>
      <c r="AQ61" s="74"/>
      <c r="AR61" s="94"/>
      <c r="AS61" s="94"/>
      <c r="AT61" s="76">
        <f t="shared" si="1"/>
        <v>0</v>
      </c>
      <c r="AU61" s="76">
        <f t="shared" si="2"/>
        <v>0</v>
      </c>
      <c r="AV61" s="76">
        <f t="shared" si="3"/>
        <v>0</v>
      </c>
      <c r="AW61" s="76">
        <f t="shared" si="4"/>
        <v>0</v>
      </c>
      <c r="AX61" s="76">
        <f t="shared" si="5"/>
        <v>0</v>
      </c>
      <c r="AY61" s="76">
        <f t="shared" si="6"/>
        <v>0</v>
      </c>
      <c r="AZ61" s="76">
        <f t="shared" si="7"/>
        <v>0</v>
      </c>
      <c r="BA61" s="76">
        <f t="shared" si="8"/>
        <v>0</v>
      </c>
      <c r="BB61" s="76">
        <f t="shared" si="9"/>
        <v>0</v>
      </c>
      <c r="BC61" s="76">
        <f t="shared" si="10"/>
        <v>0</v>
      </c>
      <c r="BD61" s="76">
        <f t="shared" si="11"/>
        <v>0</v>
      </c>
      <c r="BE61" s="76">
        <f t="shared" si="12"/>
        <v>0</v>
      </c>
      <c r="BF61" s="76">
        <f t="shared" si="13"/>
        <v>0</v>
      </c>
      <c r="BG61" s="76">
        <f t="shared" si="14"/>
        <v>0</v>
      </c>
      <c r="BH61" s="76"/>
      <c r="BI61" s="76">
        <f t="shared" si="17"/>
        <v>0</v>
      </c>
      <c r="BJ61" s="76">
        <f t="shared" si="18"/>
        <v>0</v>
      </c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49"/>
      <c r="DB61" s="77"/>
      <c r="DC61" s="77"/>
      <c r="DD61" s="137"/>
      <c r="DE61" s="77"/>
      <c r="DF61" s="137"/>
      <c r="DG61" s="77"/>
      <c r="DH61" s="137"/>
      <c r="DI61" s="77"/>
      <c r="DJ61" s="137"/>
      <c r="DK61" s="77"/>
      <c r="DL61" s="137"/>
      <c r="DM61" s="77"/>
      <c r="DN61" s="137"/>
      <c r="DO61" s="77"/>
      <c r="DP61" s="137"/>
      <c r="DQ61" s="77"/>
      <c r="DR61" s="137"/>
      <c r="DS61" s="77"/>
      <c r="DT61" s="137"/>
      <c r="DU61" s="77"/>
      <c r="DV61" s="77"/>
      <c r="DW61" s="77"/>
      <c r="DX61" s="77"/>
      <c r="DY61" s="77"/>
      <c r="DZ61" s="77"/>
      <c r="EA61" s="137"/>
      <c r="EB61" s="77"/>
      <c r="EC61" s="137"/>
      <c r="ED61" s="77"/>
      <c r="EE61" s="137"/>
      <c r="EF61" s="77"/>
      <c r="EG61" s="137"/>
      <c r="EH61" s="77"/>
      <c r="EI61" s="137"/>
      <c r="EJ61" s="77"/>
      <c r="EK61" s="137"/>
      <c r="EL61" s="77"/>
      <c r="EM61" s="137"/>
      <c r="EN61" s="77"/>
      <c r="EO61" s="137"/>
      <c r="EP61" s="77"/>
      <c r="EQ61" s="137"/>
      <c r="ER61" s="77"/>
      <c r="ES61" s="77"/>
      <c r="ET61" s="77"/>
      <c r="EU61" s="77"/>
    </row>
    <row r="62" spans="1:151" ht="15.75" x14ac:dyDescent="0.25">
      <c r="A62" s="171"/>
      <c r="B62" s="170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9"/>
      <c r="N62" s="169"/>
      <c r="O62" s="169"/>
      <c r="P62" s="169"/>
      <c r="Q62" s="169"/>
      <c r="R62" s="169"/>
      <c r="S62" s="169"/>
      <c r="T62" s="163"/>
      <c r="U62" s="108">
        <v>59</v>
      </c>
      <c r="V62" s="248" t="s">
        <v>108</v>
      </c>
      <c r="W62" s="289">
        <v>45282</v>
      </c>
      <c r="X62" s="286">
        <v>0.8125</v>
      </c>
      <c r="Y62" s="259">
        <v>2</v>
      </c>
      <c r="Z62" s="116" t="str">
        <f>REPT($B$10,1)</f>
        <v>NEBİ KÜRTÜL</v>
      </c>
      <c r="AA62" s="116" t="str">
        <f>REPT($B$13,1)</f>
        <v>ERTUĞRUL ÇAM</v>
      </c>
      <c r="AB62" s="356"/>
      <c r="AC62" s="357"/>
      <c r="AD62" s="358"/>
      <c r="AE62" s="359"/>
      <c r="AF62" s="358"/>
      <c r="AG62" s="359"/>
      <c r="AH62" s="358"/>
      <c r="AI62" s="359"/>
      <c r="AJ62" s="358"/>
      <c r="AK62" s="359"/>
      <c r="AL62" s="358"/>
      <c r="AM62" s="362"/>
      <c r="AN62" s="71"/>
      <c r="AO62" s="72"/>
      <c r="AP62" s="73"/>
      <c r="AQ62" s="74"/>
      <c r="AR62" s="94"/>
      <c r="AS62" s="94"/>
      <c r="AT62" s="76">
        <f t="shared" si="1"/>
        <v>0</v>
      </c>
      <c r="AU62" s="76">
        <f t="shared" si="2"/>
        <v>0</v>
      </c>
      <c r="AV62" s="76">
        <f t="shared" si="3"/>
        <v>0</v>
      </c>
      <c r="AW62" s="76">
        <f t="shared" si="4"/>
        <v>0</v>
      </c>
      <c r="AX62" s="76">
        <f t="shared" si="5"/>
        <v>0</v>
      </c>
      <c r="AY62" s="76">
        <f t="shared" si="6"/>
        <v>0</v>
      </c>
      <c r="AZ62" s="76">
        <f t="shared" si="7"/>
        <v>0</v>
      </c>
      <c r="BA62" s="76">
        <f t="shared" si="8"/>
        <v>0</v>
      </c>
      <c r="BB62" s="76">
        <f t="shared" si="9"/>
        <v>0</v>
      </c>
      <c r="BC62" s="76">
        <f t="shared" si="10"/>
        <v>0</v>
      </c>
      <c r="BD62" s="76">
        <f t="shared" si="11"/>
        <v>0</v>
      </c>
      <c r="BE62" s="76">
        <f t="shared" si="12"/>
        <v>0</v>
      </c>
      <c r="BF62" s="76">
        <f t="shared" si="13"/>
        <v>0</v>
      </c>
      <c r="BG62" s="76">
        <f t="shared" si="14"/>
        <v>0</v>
      </c>
      <c r="BH62" s="76"/>
      <c r="BI62" s="76">
        <f t="shared" si="17"/>
        <v>0</v>
      </c>
      <c r="BJ62" s="76">
        <f t="shared" si="18"/>
        <v>0</v>
      </c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49"/>
      <c r="DB62" s="77"/>
      <c r="DC62" s="77"/>
      <c r="DD62" s="137"/>
      <c r="DE62" s="77"/>
      <c r="DF62" s="137"/>
      <c r="DG62" s="77"/>
      <c r="DH62" s="137"/>
      <c r="DI62" s="77"/>
      <c r="DJ62" s="137"/>
      <c r="DK62" s="77"/>
      <c r="DL62" s="137"/>
      <c r="DM62" s="77"/>
      <c r="DN62" s="137"/>
      <c r="DO62" s="77"/>
      <c r="DP62" s="137"/>
      <c r="DQ62" s="77"/>
      <c r="DR62" s="137"/>
      <c r="DS62" s="77"/>
      <c r="DT62" s="137"/>
      <c r="DU62" s="77"/>
      <c r="DV62" s="77"/>
      <c r="DW62" s="77"/>
      <c r="DX62" s="77"/>
      <c r="DY62" s="77"/>
      <c r="DZ62" s="77"/>
      <c r="EA62" s="137"/>
      <c r="EB62" s="77"/>
      <c r="EC62" s="137"/>
      <c r="ED62" s="77"/>
      <c r="EE62" s="137"/>
      <c r="EF62" s="77"/>
      <c r="EG62" s="137"/>
      <c r="EH62" s="77"/>
      <c r="EI62" s="137"/>
      <c r="EJ62" s="77"/>
      <c r="EK62" s="137"/>
      <c r="EL62" s="77"/>
      <c r="EM62" s="137"/>
      <c r="EN62" s="77"/>
      <c r="EO62" s="137"/>
      <c r="EP62" s="77"/>
      <c r="EQ62" s="137"/>
      <c r="ER62" s="77"/>
      <c r="ES62" s="77"/>
      <c r="ET62" s="77"/>
      <c r="EU62" s="77"/>
    </row>
    <row r="63" spans="1:151" ht="16.5" thickBot="1" x14ac:dyDescent="0.3">
      <c r="A63" s="171"/>
      <c r="B63" s="174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28">
        <v>60</v>
      </c>
      <c r="V63" s="249" t="s">
        <v>109</v>
      </c>
      <c r="W63" s="290">
        <v>45282</v>
      </c>
      <c r="X63" s="287">
        <v>0.8125</v>
      </c>
      <c r="Y63" s="260">
        <v>3</v>
      </c>
      <c r="Z63" s="130" t="str">
        <f>REPT($B$11,1)</f>
        <v>MUSTAFA ÖNDER</v>
      </c>
      <c r="AA63" s="130" t="str">
        <f>REPT($B$12,1)</f>
        <v>SELÇUK PAKSOY</v>
      </c>
      <c r="AB63" s="363">
        <v>3</v>
      </c>
      <c r="AC63" s="364">
        <v>0</v>
      </c>
      <c r="AD63" s="365"/>
      <c r="AE63" s="366"/>
      <c r="AF63" s="365"/>
      <c r="AG63" s="366"/>
      <c r="AH63" s="365"/>
      <c r="AI63" s="366"/>
      <c r="AJ63" s="365"/>
      <c r="AK63" s="366"/>
      <c r="AL63" s="365"/>
      <c r="AM63" s="367"/>
      <c r="AN63" s="104"/>
      <c r="AO63" s="105"/>
      <c r="AP63" s="106"/>
      <c r="AQ63" s="107"/>
      <c r="AR63" s="94"/>
      <c r="AS63" s="94"/>
      <c r="AT63" s="76">
        <f t="shared" si="1"/>
        <v>0</v>
      </c>
      <c r="AU63" s="76">
        <f t="shared" si="2"/>
        <v>0</v>
      </c>
      <c r="AV63" s="76">
        <f t="shared" si="3"/>
        <v>0</v>
      </c>
      <c r="AW63" s="76">
        <f t="shared" si="4"/>
        <v>0</v>
      </c>
      <c r="AX63" s="76">
        <f t="shared" si="5"/>
        <v>0</v>
      </c>
      <c r="AY63" s="76">
        <f t="shared" si="6"/>
        <v>0</v>
      </c>
      <c r="AZ63" s="76">
        <f t="shared" si="7"/>
        <v>0</v>
      </c>
      <c r="BA63" s="76">
        <f t="shared" si="8"/>
        <v>0</v>
      </c>
      <c r="BB63" s="76">
        <f t="shared" si="9"/>
        <v>0</v>
      </c>
      <c r="BC63" s="76">
        <f t="shared" si="10"/>
        <v>0</v>
      </c>
      <c r="BD63" s="76">
        <f t="shared" si="11"/>
        <v>0</v>
      </c>
      <c r="BE63" s="76">
        <f t="shared" si="12"/>
        <v>0</v>
      </c>
      <c r="BF63" s="76">
        <f t="shared" si="13"/>
        <v>0</v>
      </c>
      <c r="BG63" s="76">
        <f t="shared" si="14"/>
        <v>0</v>
      </c>
      <c r="BH63" s="76"/>
      <c r="BI63" s="76">
        <f t="shared" si="17"/>
        <v>1</v>
      </c>
      <c r="BJ63" s="76">
        <f t="shared" si="18"/>
        <v>0</v>
      </c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49"/>
      <c r="DB63" s="77"/>
      <c r="DC63" s="77"/>
      <c r="DD63" s="137"/>
      <c r="DE63" s="77"/>
      <c r="DF63" s="137"/>
      <c r="DG63" s="77"/>
      <c r="DH63" s="137"/>
      <c r="DI63" s="77"/>
      <c r="DJ63" s="137"/>
      <c r="DK63" s="77"/>
      <c r="DL63" s="137"/>
      <c r="DM63" s="77"/>
      <c r="DN63" s="137"/>
      <c r="DO63" s="77"/>
      <c r="DP63" s="137"/>
      <c r="DQ63" s="77"/>
      <c r="DR63" s="137"/>
      <c r="DS63" s="77"/>
      <c r="DT63" s="137"/>
      <c r="DU63" s="77"/>
      <c r="DV63" s="77"/>
      <c r="DW63" s="77"/>
      <c r="DX63" s="77"/>
      <c r="DY63" s="77"/>
      <c r="DZ63" s="77"/>
      <c r="EA63" s="137"/>
      <c r="EB63" s="77"/>
      <c r="EC63" s="137"/>
      <c r="ED63" s="77"/>
      <c r="EE63" s="137"/>
      <c r="EF63" s="77"/>
      <c r="EG63" s="137"/>
      <c r="EH63" s="77"/>
      <c r="EI63" s="137"/>
      <c r="EJ63" s="77"/>
      <c r="EK63" s="137"/>
      <c r="EL63" s="77"/>
      <c r="EM63" s="137"/>
      <c r="EN63" s="77"/>
      <c r="EO63" s="137"/>
      <c r="EP63" s="77"/>
      <c r="EQ63" s="137"/>
      <c r="ER63" s="77"/>
      <c r="ES63" s="77"/>
      <c r="ET63" s="77"/>
      <c r="EU63" s="77"/>
    </row>
    <row r="64" spans="1:151" ht="15.75" x14ac:dyDescent="0.25">
      <c r="A64" s="387"/>
      <c r="B64" s="387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3"/>
      <c r="N64" s="163"/>
      <c r="O64" s="163"/>
      <c r="P64" s="163"/>
      <c r="Q64" s="163"/>
      <c r="R64" s="163"/>
      <c r="S64" s="163"/>
      <c r="T64" s="163"/>
      <c r="U64" s="342">
        <v>61</v>
      </c>
      <c r="V64" s="343" t="s">
        <v>110</v>
      </c>
      <c r="W64" s="273">
        <v>45282</v>
      </c>
      <c r="X64" s="291">
        <v>0.85416666666666663</v>
      </c>
      <c r="Y64" s="344">
        <v>5</v>
      </c>
      <c r="Z64" s="340" t="str">
        <f>REPT($B$4,1)</f>
        <v>MEHMET EREN HANÇER</v>
      </c>
      <c r="AA64" s="70" t="str">
        <f>REPT($B$5,1)</f>
        <v>ALİ İHSAN DİLLİ</v>
      </c>
      <c r="AB64" s="356"/>
      <c r="AC64" s="357"/>
      <c r="AD64" s="358"/>
      <c r="AE64" s="359"/>
      <c r="AF64" s="358"/>
      <c r="AG64" s="359"/>
      <c r="AH64" s="358"/>
      <c r="AI64" s="359"/>
      <c r="AJ64" s="358"/>
      <c r="AK64" s="359"/>
      <c r="AL64" s="358"/>
      <c r="AM64" s="362"/>
      <c r="AN64" s="71"/>
      <c r="AO64" s="72"/>
      <c r="AP64" s="73"/>
      <c r="AQ64" s="74"/>
      <c r="AR64" s="94"/>
      <c r="AS64" s="94"/>
      <c r="AT64" s="76">
        <f t="shared" si="1"/>
        <v>0</v>
      </c>
      <c r="AU64" s="76">
        <f t="shared" si="2"/>
        <v>0</v>
      </c>
      <c r="AV64" s="76">
        <f t="shared" si="3"/>
        <v>0</v>
      </c>
      <c r="AW64" s="76">
        <f t="shared" si="4"/>
        <v>0</v>
      </c>
      <c r="AX64" s="76">
        <f t="shared" si="5"/>
        <v>0</v>
      </c>
      <c r="AY64" s="76">
        <f t="shared" si="6"/>
        <v>0</v>
      </c>
      <c r="AZ64" s="76">
        <f t="shared" si="7"/>
        <v>0</v>
      </c>
      <c r="BA64" s="76">
        <f t="shared" si="8"/>
        <v>0</v>
      </c>
      <c r="BB64" s="76">
        <f t="shared" si="9"/>
        <v>0</v>
      </c>
      <c r="BC64" s="76">
        <f t="shared" si="10"/>
        <v>0</v>
      </c>
      <c r="BD64" s="76">
        <f t="shared" si="11"/>
        <v>0</v>
      </c>
      <c r="BE64" s="76">
        <f t="shared" si="12"/>
        <v>0</v>
      </c>
      <c r="BF64" s="76">
        <f t="shared" si="13"/>
        <v>0</v>
      </c>
      <c r="BG64" s="76">
        <f t="shared" si="14"/>
        <v>0</v>
      </c>
      <c r="BH64" s="76"/>
      <c r="BI64" s="76">
        <f t="shared" si="17"/>
        <v>0</v>
      </c>
      <c r="BJ64" s="76">
        <f t="shared" si="18"/>
        <v>0</v>
      </c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49"/>
      <c r="DB64" s="77"/>
      <c r="DC64" s="77"/>
      <c r="DD64" s="137"/>
      <c r="DE64" s="77"/>
      <c r="DF64" s="137"/>
      <c r="DG64" s="77"/>
      <c r="DH64" s="137"/>
      <c r="DI64" s="77"/>
      <c r="DJ64" s="137"/>
      <c r="DK64" s="77"/>
      <c r="DL64" s="137"/>
      <c r="DM64" s="77"/>
      <c r="DN64" s="137"/>
      <c r="DO64" s="77"/>
      <c r="DP64" s="137"/>
      <c r="DQ64" s="77"/>
      <c r="DR64" s="137"/>
      <c r="DS64" s="77"/>
      <c r="DT64" s="137"/>
      <c r="DU64" s="77"/>
      <c r="DV64" s="77"/>
      <c r="DW64" s="77"/>
      <c r="DX64" s="77"/>
      <c r="DY64" s="77"/>
      <c r="DZ64" s="77"/>
      <c r="EA64" s="137"/>
      <c r="EB64" s="77"/>
      <c r="EC64" s="137"/>
      <c r="ED64" s="77"/>
      <c r="EE64" s="137"/>
      <c r="EF64" s="77"/>
      <c r="EG64" s="137"/>
      <c r="EH64" s="77"/>
      <c r="EI64" s="137"/>
      <c r="EJ64" s="77"/>
      <c r="EK64" s="137"/>
      <c r="EL64" s="77"/>
      <c r="EM64" s="137"/>
      <c r="EN64" s="77"/>
      <c r="EO64" s="137"/>
      <c r="EP64" s="77"/>
      <c r="EQ64" s="137"/>
      <c r="ER64" s="77"/>
      <c r="ES64" s="77"/>
      <c r="ET64" s="77"/>
      <c r="EU64" s="77"/>
    </row>
    <row r="65" spans="1:151" ht="15.75" x14ac:dyDescent="0.25">
      <c r="A65" s="171"/>
      <c r="B65" s="170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345">
        <v>62</v>
      </c>
      <c r="V65" s="246" t="s">
        <v>111</v>
      </c>
      <c r="W65" s="274">
        <v>45282</v>
      </c>
      <c r="X65" s="292">
        <v>0.85416666666666663</v>
      </c>
      <c r="Y65" s="346">
        <v>6</v>
      </c>
      <c r="Z65" s="341" t="str">
        <f>REPT($B$6,1)</f>
        <v>MEHMET KİRİŞÇİ</v>
      </c>
      <c r="AA65" s="93" t="str">
        <f>REPT($B$15,1)</f>
        <v>CİHAN FIRAT</v>
      </c>
      <c r="AB65" s="356"/>
      <c r="AC65" s="357"/>
      <c r="AD65" s="358"/>
      <c r="AE65" s="359"/>
      <c r="AF65" s="358"/>
      <c r="AG65" s="359"/>
      <c r="AH65" s="358"/>
      <c r="AI65" s="359"/>
      <c r="AJ65" s="358"/>
      <c r="AK65" s="359"/>
      <c r="AL65" s="358"/>
      <c r="AM65" s="362"/>
      <c r="AN65" s="71"/>
      <c r="AO65" s="72"/>
      <c r="AP65" s="73"/>
      <c r="AQ65" s="74"/>
      <c r="AR65" s="94"/>
      <c r="AS65" s="94"/>
      <c r="AT65" s="76">
        <f t="shared" si="1"/>
        <v>0</v>
      </c>
      <c r="AU65" s="76">
        <f t="shared" si="2"/>
        <v>0</v>
      </c>
      <c r="AV65" s="76">
        <f t="shared" si="3"/>
        <v>0</v>
      </c>
      <c r="AW65" s="76">
        <f t="shared" si="4"/>
        <v>0</v>
      </c>
      <c r="AX65" s="76">
        <f t="shared" si="5"/>
        <v>0</v>
      </c>
      <c r="AY65" s="76">
        <f t="shared" si="6"/>
        <v>0</v>
      </c>
      <c r="AZ65" s="76">
        <f t="shared" si="7"/>
        <v>0</v>
      </c>
      <c r="BA65" s="76">
        <f t="shared" si="8"/>
        <v>0</v>
      </c>
      <c r="BB65" s="76">
        <f t="shared" si="9"/>
        <v>0</v>
      </c>
      <c r="BC65" s="76">
        <f t="shared" si="10"/>
        <v>0</v>
      </c>
      <c r="BD65" s="76">
        <f t="shared" si="11"/>
        <v>0</v>
      </c>
      <c r="BE65" s="76">
        <f t="shared" si="12"/>
        <v>0</v>
      </c>
      <c r="BF65" s="76">
        <f t="shared" si="13"/>
        <v>0</v>
      </c>
      <c r="BG65" s="76">
        <f t="shared" si="14"/>
        <v>0</v>
      </c>
      <c r="BH65" s="76"/>
      <c r="BI65" s="76">
        <f t="shared" si="17"/>
        <v>0</v>
      </c>
      <c r="BJ65" s="76">
        <f t="shared" si="18"/>
        <v>0</v>
      </c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49"/>
      <c r="DB65" s="77"/>
      <c r="DC65" s="77"/>
      <c r="DD65" s="137"/>
      <c r="DE65" s="77"/>
      <c r="DF65" s="137"/>
      <c r="DG65" s="77"/>
      <c r="DH65" s="137"/>
      <c r="DI65" s="77"/>
      <c r="DJ65" s="137"/>
      <c r="DK65" s="77"/>
      <c r="DL65" s="137"/>
      <c r="DM65" s="77"/>
      <c r="DN65" s="137"/>
      <c r="DO65" s="77"/>
      <c r="DP65" s="137"/>
      <c r="DQ65" s="77"/>
      <c r="DR65" s="137"/>
      <c r="DS65" s="77"/>
      <c r="DT65" s="137"/>
      <c r="DU65" s="77"/>
      <c r="DV65" s="77"/>
      <c r="DW65" s="77"/>
      <c r="DX65" s="77"/>
      <c r="DY65" s="77"/>
      <c r="DZ65" s="77"/>
      <c r="EA65" s="137"/>
      <c r="EB65" s="77"/>
      <c r="EC65" s="137"/>
      <c r="ED65" s="77"/>
      <c r="EE65" s="137"/>
      <c r="EF65" s="77"/>
      <c r="EG65" s="137"/>
      <c r="EH65" s="77"/>
      <c r="EI65" s="137"/>
      <c r="EJ65" s="77"/>
      <c r="EK65" s="137"/>
      <c r="EL65" s="77"/>
      <c r="EM65" s="137"/>
      <c r="EN65" s="77"/>
      <c r="EO65" s="137"/>
      <c r="EP65" s="77"/>
      <c r="EQ65" s="137"/>
      <c r="ER65" s="77"/>
      <c r="ES65" s="77"/>
      <c r="ET65" s="77"/>
      <c r="EU65" s="77"/>
    </row>
    <row r="66" spans="1:151" ht="15.75" x14ac:dyDescent="0.25">
      <c r="A66" s="171"/>
      <c r="B66" s="170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345">
        <v>63</v>
      </c>
      <c r="V66" s="246" t="s">
        <v>112</v>
      </c>
      <c r="W66" s="274">
        <v>45282</v>
      </c>
      <c r="X66" s="292">
        <v>0.85416666666666663</v>
      </c>
      <c r="Y66" s="346">
        <v>1</v>
      </c>
      <c r="Z66" s="341" t="str">
        <f>REPT($B$7,1)</f>
        <v>MEHMET FATİH YÜKSEL</v>
      </c>
      <c r="AA66" s="93" t="str">
        <f>REPT($B$14,1)</f>
        <v>HALİL KARAKOYUN</v>
      </c>
      <c r="AB66" s="356"/>
      <c r="AC66" s="357"/>
      <c r="AD66" s="358"/>
      <c r="AE66" s="359"/>
      <c r="AF66" s="358"/>
      <c r="AG66" s="359"/>
      <c r="AH66" s="358"/>
      <c r="AI66" s="359"/>
      <c r="AJ66" s="358"/>
      <c r="AK66" s="359"/>
      <c r="AL66" s="358"/>
      <c r="AM66" s="362"/>
      <c r="AN66" s="71"/>
      <c r="AO66" s="72"/>
      <c r="AP66" s="73"/>
      <c r="AQ66" s="74"/>
      <c r="AR66" s="94"/>
      <c r="AS66" s="94"/>
      <c r="AT66" s="76">
        <f t="shared" si="1"/>
        <v>0</v>
      </c>
      <c r="AU66" s="76">
        <f t="shared" si="2"/>
        <v>0</v>
      </c>
      <c r="AV66" s="76">
        <f t="shared" si="3"/>
        <v>0</v>
      </c>
      <c r="AW66" s="76">
        <f t="shared" si="4"/>
        <v>0</v>
      </c>
      <c r="AX66" s="76">
        <f t="shared" si="5"/>
        <v>0</v>
      </c>
      <c r="AY66" s="76">
        <f t="shared" si="6"/>
        <v>0</v>
      </c>
      <c r="AZ66" s="76">
        <f t="shared" si="7"/>
        <v>0</v>
      </c>
      <c r="BA66" s="76">
        <f t="shared" si="8"/>
        <v>0</v>
      </c>
      <c r="BB66" s="76">
        <f t="shared" si="9"/>
        <v>0</v>
      </c>
      <c r="BC66" s="76">
        <f t="shared" si="10"/>
        <v>0</v>
      </c>
      <c r="BD66" s="76">
        <f t="shared" si="11"/>
        <v>0</v>
      </c>
      <c r="BE66" s="76">
        <f t="shared" si="12"/>
        <v>0</v>
      </c>
      <c r="BF66" s="76">
        <f t="shared" si="13"/>
        <v>0</v>
      </c>
      <c r="BG66" s="76">
        <f t="shared" si="14"/>
        <v>0</v>
      </c>
      <c r="BH66" s="76"/>
      <c r="BI66" s="76">
        <f t="shared" si="17"/>
        <v>0</v>
      </c>
      <c r="BJ66" s="76">
        <f t="shared" si="18"/>
        <v>0</v>
      </c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49"/>
      <c r="DB66" s="77"/>
      <c r="DC66" s="77"/>
      <c r="DD66" s="137"/>
      <c r="DE66" s="77"/>
      <c r="DF66" s="137"/>
      <c r="DG66" s="77"/>
      <c r="DH66" s="137"/>
      <c r="DI66" s="77"/>
      <c r="DJ66" s="137"/>
      <c r="DK66" s="77"/>
      <c r="DL66" s="137"/>
      <c r="DM66" s="77"/>
      <c r="DN66" s="137"/>
      <c r="DO66" s="77"/>
      <c r="DP66" s="137"/>
      <c r="DQ66" s="77"/>
      <c r="DR66" s="137"/>
      <c r="DS66" s="77"/>
      <c r="DT66" s="137"/>
      <c r="DU66" s="77"/>
      <c r="DV66" s="77"/>
      <c r="DW66" s="77"/>
      <c r="DX66" s="77"/>
      <c r="DY66" s="77"/>
      <c r="DZ66" s="77"/>
      <c r="EA66" s="137"/>
      <c r="EB66" s="77"/>
      <c r="EC66" s="137"/>
      <c r="ED66" s="77"/>
      <c r="EE66" s="137"/>
      <c r="EF66" s="77"/>
      <c r="EG66" s="137"/>
      <c r="EH66" s="77"/>
      <c r="EI66" s="137"/>
      <c r="EJ66" s="77"/>
      <c r="EK66" s="137"/>
      <c r="EL66" s="77"/>
      <c r="EM66" s="137"/>
      <c r="EN66" s="77"/>
      <c r="EO66" s="137"/>
      <c r="EP66" s="77"/>
      <c r="EQ66" s="137"/>
      <c r="ER66" s="77"/>
      <c r="ES66" s="77"/>
      <c r="ET66" s="77"/>
      <c r="EU66" s="77"/>
    </row>
    <row r="67" spans="1:151" ht="15.75" x14ac:dyDescent="0.25">
      <c r="A67" s="171"/>
      <c r="B67" s="170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345">
        <v>64</v>
      </c>
      <c r="V67" s="246" t="s">
        <v>113</v>
      </c>
      <c r="W67" s="274">
        <v>45282</v>
      </c>
      <c r="X67" s="292">
        <v>0.85416666666666663</v>
      </c>
      <c r="Y67" s="346">
        <v>2</v>
      </c>
      <c r="Z67" s="341" t="str">
        <f>REPT($B$8,1)</f>
        <v>YAKUP BULUT</v>
      </c>
      <c r="AA67" s="93" t="str">
        <f>REPT($B$13,1)</f>
        <v>ERTUĞRUL ÇAM</v>
      </c>
      <c r="AB67" s="356"/>
      <c r="AC67" s="357"/>
      <c r="AD67" s="358"/>
      <c r="AE67" s="359"/>
      <c r="AF67" s="358"/>
      <c r="AG67" s="359"/>
      <c r="AH67" s="358"/>
      <c r="AI67" s="359"/>
      <c r="AJ67" s="358"/>
      <c r="AK67" s="359"/>
      <c r="AL67" s="358"/>
      <c r="AM67" s="362"/>
      <c r="AN67" s="71"/>
      <c r="AO67" s="72"/>
      <c r="AP67" s="73"/>
      <c r="AQ67" s="74"/>
      <c r="AR67" s="94"/>
      <c r="AS67" s="94"/>
      <c r="AT67" s="76">
        <f t="shared" si="1"/>
        <v>0</v>
      </c>
      <c r="AU67" s="76">
        <f t="shared" si="2"/>
        <v>0</v>
      </c>
      <c r="AV67" s="76">
        <f t="shared" si="3"/>
        <v>0</v>
      </c>
      <c r="AW67" s="76">
        <f t="shared" si="4"/>
        <v>0</v>
      </c>
      <c r="AX67" s="76">
        <f t="shared" si="5"/>
        <v>0</v>
      </c>
      <c r="AY67" s="76">
        <f t="shared" si="6"/>
        <v>0</v>
      </c>
      <c r="AZ67" s="76">
        <f t="shared" si="7"/>
        <v>0</v>
      </c>
      <c r="BA67" s="76">
        <f t="shared" si="8"/>
        <v>0</v>
      </c>
      <c r="BB67" s="76">
        <f t="shared" si="9"/>
        <v>0</v>
      </c>
      <c r="BC67" s="76">
        <f t="shared" si="10"/>
        <v>0</v>
      </c>
      <c r="BD67" s="76">
        <f t="shared" si="11"/>
        <v>0</v>
      </c>
      <c r="BE67" s="76">
        <f t="shared" si="12"/>
        <v>0</v>
      </c>
      <c r="BF67" s="76">
        <f t="shared" si="13"/>
        <v>0</v>
      </c>
      <c r="BG67" s="76">
        <f t="shared" si="14"/>
        <v>0</v>
      </c>
      <c r="BH67" s="76"/>
      <c r="BI67" s="76">
        <f t="shared" si="17"/>
        <v>0</v>
      </c>
      <c r="BJ67" s="76">
        <f t="shared" si="18"/>
        <v>0</v>
      </c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49"/>
      <c r="DB67" s="77"/>
      <c r="DC67" s="77"/>
      <c r="DD67" s="137"/>
      <c r="DE67" s="77"/>
      <c r="DF67" s="137"/>
      <c r="DG67" s="77"/>
      <c r="DH67" s="137"/>
      <c r="DI67" s="77"/>
      <c r="DJ67" s="137"/>
      <c r="DK67" s="77"/>
      <c r="DL67" s="137"/>
      <c r="DM67" s="77"/>
      <c r="DN67" s="137"/>
      <c r="DO67" s="77"/>
      <c r="DP67" s="137"/>
      <c r="DQ67" s="77"/>
      <c r="DR67" s="137"/>
      <c r="DS67" s="77"/>
      <c r="DT67" s="137"/>
      <c r="DU67" s="77"/>
      <c r="DV67" s="77"/>
      <c r="DW67" s="77"/>
      <c r="DX67" s="77"/>
      <c r="DY67" s="77"/>
      <c r="DZ67" s="77"/>
      <c r="EA67" s="137"/>
      <c r="EB67" s="77"/>
      <c r="EC67" s="137"/>
      <c r="ED67" s="77"/>
      <c r="EE67" s="137"/>
      <c r="EF67" s="77"/>
      <c r="EG67" s="137"/>
      <c r="EH67" s="77"/>
      <c r="EI67" s="137"/>
      <c r="EJ67" s="77"/>
      <c r="EK67" s="137"/>
      <c r="EL67" s="77"/>
      <c r="EM67" s="137"/>
      <c r="EN67" s="77"/>
      <c r="EO67" s="137"/>
      <c r="EP67" s="77"/>
      <c r="EQ67" s="137"/>
      <c r="ER67" s="77"/>
      <c r="ES67" s="77"/>
      <c r="ET67" s="77"/>
      <c r="EU67" s="77"/>
    </row>
    <row r="68" spans="1:151" ht="15.75" x14ac:dyDescent="0.25">
      <c r="A68" s="171"/>
      <c r="B68" s="170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345">
        <v>65</v>
      </c>
      <c r="V68" s="246" t="s">
        <v>114</v>
      </c>
      <c r="W68" s="274">
        <v>45282</v>
      </c>
      <c r="X68" s="292">
        <v>0.85416666666666663</v>
      </c>
      <c r="Y68" s="347">
        <v>3</v>
      </c>
      <c r="Z68" s="341" t="str">
        <f>REPT($B$9,1)</f>
        <v>FATMANUR DEMİRCİ</v>
      </c>
      <c r="AA68" s="93" t="str">
        <f>REPT($B$12,1)</f>
        <v>SELÇUK PAKSOY</v>
      </c>
      <c r="AB68" s="356"/>
      <c r="AC68" s="357"/>
      <c r="AD68" s="358"/>
      <c r="AE68" s="359"/>
      <c r="AF68" s="358"/>
      <c r="AG68" s="359"/>
      <c r="AH68" s="358"/>
      <c r="AI68" s="359"/>
      <c r="AJ68" s="358"/>
      <c r="AK68" s="359"/>
      <c r="AL68" s="358"/>
      <c r="AM68" s="362"/>
      <c r="AN68" s="71"/>
      <c r="AO68" s="72"/>
      <c r="AP68" s="73"/>
      <c r="AQ68" s="74"/>
      <c r="AR68" s="94"/>
      <c r="AS68" s="94"/>
      <c r="AT68" s="76">
        <f>IF(AD68&gt;AE68,1,0)</f>
        <v>0</v>
      </c>
      <c r="AU68" s="76">
        <f>IF(AE68&gt;AD68,1,0)</f>
        <v>0</v>
      </c>
      <c r="AV68" s="76">
        <f>IF(AF68&gt;AG68,1,0)</f>
        <v>0</v>
      </c>
      <c r="AW68" s="76">
        <f>IF(AG68&gt;AF68,1,0)</f>
        <v>0</v>
      </c>
      <c r="AX68" s="76">
        <f>IF(AH68&gt;AI68,1,0)</f>
        <v>0</v>
      </c>
      <c r="AY68" s="76">
        <f>IF(AI68&gt;AH68,1,0)</f>
        <v>0</v>
      </c>
      <c r="AZ68" s="76">
        <f>IF(AJ68&gt;AK68,1,0)</f>
        <v>0</v>
      </c>
      <c r="BA68" s="76">
        <f>IF(AK68&gt;AJ68,1,0)</f>
        <v>0</v>
      </c>
      <c r="BB68" s="76">
        <f>IF(AL68&gt;AM68,1,0)</f>
        <v>0</v>
      </c>
      <c r="BC68" s="76">
        <f>IF(AM68&gt;AL68,1,0)</f>
        <v>0</v>
      </c>
      <c r="BD68" s="76">
        <f>IF(AN68&gt;AO68,1,0)</f>
        <v>0</v>
      </c>
      <c r="BE68" s="76">
        <f>IF(AO68&gt;AN68,1,0)</f>
        <v>0</v>
      </c>
      <c r="BF68" s="76">
        <f>IF(AP68&gt;AQ68,1,0)</f>
        <v>0</v>
      </c>
      <c r="BG68" s="76">
        <f>IF(AQ68&gt;AP68,1,0)</f>
        <v>0</v>
      </c>
      <c r="BH68" s="76"/>
      <c r="BI68" s="76">
        <f t="shared" si="17"/>
        <v>0</v>
      </c>
      <c r="BJ68" s="76">
        <f t="shared" si="18"/>
        <v>0</v>
      </c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49"/>
      <c r="DB68" s="77"/>
      <c r="DC68" s="77"/>
      <c r="DD68" s="137"/>
      <c r="DE68" s="77"/>
      <c r="DF68" s="137"/>
      <c r="DG68" s="77"/>
      <c r="DH68" s="137"/>
      <c r="DI68" s="77"/>
      <c r="DJ68" s="137"/>
      <c r="DK68" s="77"/>
      <c r="DL68" s="137"/>
      <c r="DM68" s="77"/>
      <c r="DN68" s="137"/>
      <c r="DO68" s="77"/>
      <c r="DP68" s="137"/>
      <c r="DQ68" s="77"/>
      <c r="DR68" s="137"/>
      <c r="DS68" s="77"/>
      <c r="DT68" s="137"/>
      <c r="DU68" s="77"/>
      <c r="DV68" s="77"/>
      <c r="DW68" s="77"/>
      <c r="DX68" s="77"/>
      <c r="DY68" s="77"/>
      <c r="DZ68" s="77"/>
      <c r="EA68" s="137"/>
      <c r="EB68" s="77"/>
      <c r="EC68" s="137"/>
      <c r="ED68" s="77"/>
      <c r="EE68" s="137"/>
      <c r="EF68" s="77"/>
      <c r="EG68" s="137"/>
      <c r="EH68" s="77"/>
      <c r="EI68" s="137"/>
      <c r="EJ68" s="77"/>
      <c r="EK68" s="137"/>
      <c r="EL68" s="77"/>
      <c r="EM68" s="137"/>
      <c r="EN68" s="77"/>
      <c r="EO68" s="137"/>
      <c r="EP68" s="77"/>
      <c r="EQ68" s="137"/>
      <c r="ER68" s="77"/>
      <c r="ES68" s="77"/>
      <c r="ET68" s="77"/>
      <c r="EU68" s="77"/>
    </row>
    <row r="69" spans="1:151" ht="16.5" thickBot="1" x14ac:dyDescent="0.3">
      <c r="A69" s="171"/>
      <c r="B69" s="170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352">
        <v>66</v>
      </c>
      <c r="V69" s="265" t="s">
        <v>115</v>
      </c>
      <c r="W69" s="353">
        <v>45282</v>
      </c>
      <c r="X69" s="354">
        <v>0.85416666666666663</v>
      </c>
      <c r="Y69" s="355">
        <v>4</v>
      </c>
      <c r="Z69" s="339" t="str">
        <f>REPT($B$10,1)</f>
        <v>NEBİ KÜRTÜL</v>
      </c>
      <c r="AA69" s="175" t="str">
        <f>REPT($B$11,1)</f>
        <v>MUSTAFA ÖNDER</v>
      </c>
      <c r="AB69" s="371"/>
      <c r="AC69" s="372"/>
      <c r="AD69" s="373"/>
      <c r="AE69" s="374"/>
      <c r="AF69" s="373"/>
      <c r="AG69" s="374"/>
      <c r="AH69" s="373"/>
      <c r="AI69" s="374"/>
      <c r="AJ69" s="373"/>
      <c r="AK69" s="374"/>
      <c r="AL69" s="373"/>
      <c r="AM69" s="375"/>
      <c r="AN69" s="176"/>
      <c r="AO69" s="177"/>
      <c r="AP69" s="178"/>
      <c r="AQ69" s="179"/>
      <c r="AT69" s="76">
        <f>IF(AD69&gt;AE69,1,0)</f>
        <v>0</v>
      </c>
      <c r="AU69" s="76">
        <f>IF(AE69&gt;AD69,1,0)</f>
        <v>0</v>
      </c>
      <c r="AV69" s="76">
        <f>IF(AF69&gt;AG69,1,0)</f>
        <v>0</v>
      </c>
      <c r="AW69" s="76">
        <f>IF(AG69&gt;AF69,1,0)</f>
        <v>0</v>
      </c>
      <c r="AX69" s="76">
        <f>IF(AH69&gt;AI69,1,0)</f>
        <v>0</v>
      </c>
      <c r="AY69" s="76">
        <f>IF(AI69&gt;AH69,1,0)</f>
        <v>0</v>
      </c>
      <c r="AZ69" s="76">
        <f>IF(AJ69&gt;AK69,1,0)</f>
        <v>0</v>
      </c>
      <c r="BA69" s="76">
        <f>IF(AK69&gt;AJ69,1,0)</f>
        <v>0</v>
      </c>
      <c r="BB69" s="76">
        <f>IF(AL69&gt;AM69,1,0)</f>
        <v>0</v>
      </c>
      <c r="BC69" s="76">
        <f>IF(AM69&gt;AL69,1,0)</f>
        <v>0</v>
      </c>
      <c r="BD69" s="76">
        <f>IF(AN69&gt;AO69,1,0)</f>
        <v>0</v>
      </c>
      <c r="BE69" s="76">
        <f>IF(AO69&gt;AN69,1,0)</f>
        <v>0</v>
      </c>
      <c r="BF69" s="76">
        <f>IF(AP69&gt;AQ69,1,0)</f>
        <v>0</v>
      </c>
      <c r="BG69" s="76">
        <f>IF(AQ69&gt;AP69,1,0)</f>
        <v>0</v>
      </c>
      <c r="BH69" s="76"/>
      <c r="BI69" s="76">
        <f>IF(AB69&gt;AC69,1,0)</f>
        <v>0</v>
      </c>
      <c r="BJ69" s="76">
        <f>IF(AB69&lt;AC69,1,0)</f>
        <v>0</v>
      </c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49"/>
      <c r="DB69" s="77"/>
      <c r="DC69" s="77"/>
      <c r="DD69" s="137"/>
      <c r="DE69" s="77"/>
      <c r="DF69" s="137"/>
      <c r="DG69" s="77"/>
      <c r="DH69" s="137"/>
      <c r="DI69" s="77"/>
      <c r="DJ69" s="137"/>
      <c r="DK69" s="77"/>
      <c r="DL69" s="137"/>
      <c r="DM69" s="77"/>
      <c r="DN69" s="137"/>
      <c r="DO69" s="77"/>
      <c r="DP69" s="137"/>
      <c r="DQ69" s="77"/>
      <c r="DR69" s="137"/>
      <c r="DS69" s="77"/>
      <c r="DT69" s="137"/>
      <c r="DU69" s="77"/>
      <c r="DV69" s="77"/>
      <c r="DW69" s="77"/>
      <c r="DX69" s="77"/>
      <c r="DY69" s="77"/>
      <c r="DZ69" s="77"/>
      <c r="EA69" s="137"/>
      <c r="EB69" s="77"/>
      <c r="EC69" s="137"/>
      <c r="ED69" s="77"/>
      <c r="EE69" s="137"/>
      <c r="EF69" s="77"/>
      <c r="EG69" s="137"/>
      <c r="EH69" s="77"/>
      <c r="EI69" s="137"/>
      <c r="EJ69" s="77"/>
      <c r="EK69" s="137"/>
      <c r="EL69" s="77"/>
      <c r="EM69" s="137"/>
      <c r="EN69" s="77"/>
      <c r="EO69" s="137"/>
      <c r="EP69" s="77"/>
      <c r="EQ69" s="137"/>
      <c r="ER69" s="77"/>
      <c r="ES69" s="77"/>
      <c r="ET69" s="77"/>
      <c r="EU69" s="77"/>
    </row>
    <row r="70" spans="1:151" ht="16.5" thickTop="1" x14ac:dyDescent="0.25">
      <c r="A70" s="163"/>
      <c r="B70" s="166"/>
      <c r="C70" s="163"/>
      <c r="D70" s="163"/>
      <c r="E70" s="163"/>
      <c r="F70" s="163"/>
      <c r="G70" s="163"/>
      <c r="H70" s="163"/>
      <c r="I70" s="166"/>
      <c r="J70" s="173"/>
      <c r="K70" s="163"/>
      <c r="L70" s="163"/>
      <c r="M70" s="163"/>
      <c r="N70" s="163"/>
      <c r="O70" s="163"/>
      <c r="P70" s="163"/>
      <c r="Q70" s="163"/>
      <c r="R70" s="48"/>
      <c r="S70" s="180"/>
      <c r="T70" s="48"/>
      <c r="X70" s="338"/>
      <c r="Y70" s="39"/>
      <c r="AA70" s="182"/>
      <c r="AB70" s="135"/>
      <c r="AC70" s="135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163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ht="15.75" x14ac:dyDescent="0.25">
      <c r="A71" s="163"/>
      <c r="B71" s="139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X71" s="338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</row>
    <row r="72" spans="1:151" ht="15.75" x14ac:dyDescent="0.25">
      <c r="A72" s="163"/>
      <c r="B72" s="139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X72" s="338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</row>
    <row r="73" spans="1:151" ht="15.75" x14ac:dyDescent="0.25">
      <c r="A73" s="163"/>
      <c r="B73" s="139"/>
      <c r="C73" s="139"/>
      <c r="D73" s="139"/>
      <c r="E73" s="139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X73" s="338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</row>
    <row r="74" spans="1:151" ht="15.75" x14ac:dyDescent="0.25">
      <c r="A74" s="163"/>
      <c r="B74" s="139"/>
      <c r="C74" s="139"/>
      <c r="D74" s="139"/>
      <c r="E74" s="139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X74" s="338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</row>
    <row r="75" spans="1:151" ht="15.75" x14ac:dyDescent="0.25">
      <c r="A75" s="163"/>
      <c r="B75" s="139"/>
      <c r="C75" s="139"/>
      <c r="D75" s="139"/>
      <c r="E75" s="139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X75" s="338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</row>
    <row r="76" spans="1:151" x14ac:dyDescent="0.2">
      <c r="A76" s="163"/>
      <c r="B76" s="139"/>
      <c r="C76" s="139"/>
      <c r="D76" s="139"/>
      <c r="E76" s="139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X76" s="185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</row>
    <row r="77" spans="1:151" x14ac:dyDescent="0.2">
      <c r="A77" s="163"/>
      <c r="B77" s="139"/>
      <c r="C77" s="139"/>
      <c r="D77" s="139"/>
      <c r="E77" s="139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AD77" s="185"/>
      <c r="AE77" s="183"/>
      <c r="AF77" s="185"/>
      <c r="AG77" s="183"/>
      <c r="AH77" s="185"/>
      <c r="AI77" s="183"/>
      <c r="AJ77" s="185"/>
      <c r="AK77" s="183"/>
      <c r="AL77" s="185"/>
      <c r="AM77" s="183"/>
      <c r="AN77" s="185"/>
      <c r="AO77" s="183"/>
      <c r="AP77" s="48"/>
      <c r="AQ77" s="94"/>
    </row>
    <row r="78" spans="1:151" x14ac:dyDescent="0.2">
      <c r="A78" s="163"/>
      <c r="B78" s="139"/>
      <c r="C78" s="139"/>
      <c r="D78" s="139"/>
      <c r="E78" s="139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</row>
    <row r="79" spans="1:151" x14ac:dyDescent="0.2">
      <c r="A79" s="163"/>
      <c r="B79" s="139"/>
      <c r="C79" s="139"/>
      <c r="D79" s="139"/>
      <c r="E79" s="139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</row>
    <row r="80" spans="1:151" x14ac:dyDescent="0.2">
      <c r="A80" s="163"/>
      <c r="B80" s="139"/>
      <c r="C80" s="139"/>
      <c r="D80" s="139"/>
      <c r="E80" s="139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</row>
    <row r="81" spans="1:105" x14ac:dyDescent="0.2">
      <c r="A81" s="163"/>
      <c r="B81" s="139"/>
      <c r="C81" s="139"/>
      <c r="D81" s="139"/>
      <c r="E81" s="139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</row>
    <row r="82" spans="1:105" x14ac:dyDescent="0.2">
      <c r="A82" s="163"/>
      <c r="B82" s="139"/>
      <c r="C82" s="139"/>
      <c r="D82" s="139"/>
      <c r="E82" s="139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</row>
    <row r="83" spans="1:105" x14ac:dyDescent="0.2">
      <c r="A83" s="163"/>
      <c r="B83" s="139"/>
      <c r="C83" s="139"/>
      <c r="D83" s="139"/>
      <c r="E83" s="139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</row>
    <row r="84" spans="1:105" x14ac:dyDescent="0.2">
      <c r="A84" s="163"/>
      <c r="B84" s="139"/>
      <c r="C84" s="139"/>
      <c r="D84" s="139"/>
      <c r="E84" s="139"/>
      <c r="F84" s="163"/>
      <c r="G84" s="163"/>
      <c r="H84" s="163"/>
      <c r="I84" s="163"/>
      <c r="J84" s="163"/>
      <c r="K84" s="163"/>
      <c r="L84" s="16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</row>
    <row r="85" spans="1:105" x14ac:dyDescent="0.2">
      <c r="A85" s="163"/>
      <c r="B85" s="139"/>
      <c r="C85" s="139"/>
      <c r="D85" s="139"/>
      <c r="E85" s="139"/>
      <c r="F85" s="163"/>
      <c r="G85" s="163"/>
      <c r="H85" s="163"/>
      <c r="I85" s="163"/>
      <c r="J85" s="163"/>
      <c r="K85" s="163"/>
      <c r="L85" s="16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</row>
    <row r="86" spans="1:105" x14ac:dyDescent="0.2"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</row>
    <row r="87" spans="1:105" x14ac:dyDescent="0.2"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</row>
    <row r="88" spans="1:105" x14ac:dyDescent="0.2">
      <c r="A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AD88" s="185"/>
      <c r="AE88" s="183"/>
      <c r="AF88" s="185"/>
      <c r="AG88" s="183"/>
      <c r="AH88" s="185"/>
      <c r="AI88" s="183"/>
      <c r="AJ88" s="185"/>
      <c r="AK88" s="183"/>
      <c r="AL88" s="185"/>
      <c r="AM88" s="183"/>
      <c r="AN88" s="185"/>
      <c r="AO88" s="183"/>
      <c r="AP88" s="48"/>
      <c r="AQ88" s="94"/>
    </row>
    <row r="89" spans="1:105" x14ac:dyDescent="0.2">
      <c r="A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</row>
    <row r="90" spans="1:105" x14ac:dyDescent="0.2">
      <c r="A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</row>
    <row r="91" spans="1:105" x14ac:dyDescent="0.2">
      <c r="A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</row>
    <row r="92" spans="1:105" x14ac:dyDescent="0.2">
      <c r="A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</row>
    <row r="93" spans="1:105" x14ac:dyDescent="0.2">
      <c r="A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</row>
    <row r="94" spans="1:105" x14ac:dyDescent="0.2">
      <c r="A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</row>
    <row r="95" spans="1:105" x14ac:dyDescent="0.2">
      <c r="A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</row>
    <row r="96" spans="1:105" x14ac:dyDescent="0.2">
      <c r="A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</row>
    <row r="97" spans="1:105" x14ac:dyDescent="0.2">
      <c r="A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</row>
    <row r="98" spans="1:105" x14ac:dyDescent="0.2">
      <c r="A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</row>
    <row r="99" spans="1:105" x14ac:dyDescent="0.2">
      <c r="A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AD99" s="185"/>
      <c r="AE99" s="183"/>
      <c r="AF99" s="185"/>
      <c r="AG99" s="183"/>
      <c r="AH99" s="185"/>
      <c r="AI99" s="183"/>
      <c r="AJ99" s="185"/>
      <c r="AK99" s="183"/>
      <c r="AL99" s="185"/>
      <c r="AM99" s="183"/>
      <c r="AN99" s="185"/>
      <c r="AO99" s="183"/>
      <c r="AP99" s="48"/>
      <c r="AQ99" s="94"/>
    </row>
    <row r="100" spans="1:105" x14ac:dyDescent="0.2">
      <c r="A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</row>
    <row r="101" spans="1:105" x14ac:dyDescent="0.2">
      <c r="A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</row>
    <row r="102" spans="1:105" x14ac:dyDescent="0.2">
      <c r="A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</row>
    <row r="103" spans="1:105" x14ac:dyDescent="0.2">
      <c r="A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</row>
    <row r="104" spans="1:105" x14ac:dyDescent="0.2">
      <c r="A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</row>
    <row r="105" spans="1:105" x14ac:dyDescent="0.2">
      <c r="A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</row>
    <row r="106" spans="1:105" x14ac:dyDescent="0.2">
      <c r="A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</row>
    <row r="107" spans="1:105" x14ac:dyDescent="0.2">
      <c r="A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</row>
    <row r="108" spans="1:105" x14ac:dyDescent="0.2">
      <c r="A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</row>
    <row r="109" spans="1:105" x14ac:dyDescent="0.2">
      <c r="A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</row>
    <row r="110" spans="1:105" x14ac:dyDescent="0.2">
      <c r="A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AD110" s="185"/>
      <c r="AE110" s="183"/>
      <c r="AF110" s="185"/>
      <c r="AG110" s="183"/>
      <c r="AH110" s="185"/>
      <c r="AI110" s="183"/>
      <c r="AJ110" s="185"/>
      <c r="AK110" s="183"/>
      <c r="AL110" s="185"/>
      <c r="AM110" s="183"/>
      <c r="AN110" s="185"/>
      <c r="AO110" s="183"/>
      <c r="AP110" s="48"/>
      <c r="AQ110" s="94"/>
    </row>
    <row r="111" spans="1:105" x14ac:dyDescent="0.2">
      <c r="A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</row>
    <row r="112" spans="1:105" x14ac:dyDescent="0.2">
      <c r="A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</row>
    <row r="113" spans="1:105" x14ac:dyDescent="0.2">
      <c r="A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</row>
    <row r="114" spans="1:105" x14ac:dyDescent="0.2">
      <c r="A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</row>
    <row r="115" spans="1:105" x14ac:dyDescent="0.2">
      <c r="A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</row>
    <row r="116" spans="1:105" x14ac:dyDescent="0.2">
      <c r="A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</row>
    <row r="117" spans="1:105" x14ac:dyDescent="0.2">
      <c r="A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</row>
    <row r="118" spans="1:105" x14ac:dyDescent="0.2">
      <c r="A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</row>
    <row r="119" spans="1:105" x14ac:dyDescent="0.2">
      <c r="A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</row>
    <row r="120" spans="1:105" x14ac:dyDescent="0.2">
      <c r="A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</row>
    <row r="121" spans="1:105" x14ac:dyDescent="0.2">
      <c r="A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AD121" s="185"/>
      <c r="AE121" s="183"/>
      <c r="AF121" s="185"/>
      <c r="AG121" s="183"/>
      <c r="AH121" s="185"/>
      <c r="AI121" s="183"/>
      <c r="AJ121" s="185"/>
      <c r="AK121" s="183"/>
      <c r="AL121" s="185"/>
      <c r="AM121" s="183"/>
      <c r="AN121" s="185"/>
      <c r="AO121" s="183"/>
      <c r="AP121" s="48"/>
      <c r="AQ121" s="94"/>
    </row>
    <row r="122" spans="1:105" x14ac:dyDescent="0.2">
      <c r="A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</row>
    <row r="123" spans="1:105" x14ac:dyDescent="0.2">
      <c r="A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</row>
    <row r="124" spans="1:105" x14ac:dyDescent="0.2">
      <c r="A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</row>
    <row r="125" spans="1:105" x14ac:dyDescent="0.2">
      <c r="A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</row>
    <row r="126" spans="1:105" x14ac:dyDescent="0.2">
      <c r="A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</row>
    <row r="127" spans="1:105" x14ac:dyDescent="0.2">
      <c r="A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</row>
    <row r="128" spans="1:105" x14ac:dyDescent="0.2">
      <c r="A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</row>
    <row r="129" spans="1:105" x14ac:dyDescent="0.2">
      <c r="A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</row>
    <row r="130" spans="1:105" x14ac:dyDescent="0.2">
      <c r="A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</row>
    <row r="131" spans="1:105" x14ac:dyDescent="0.2">
      <c r="A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</row>
    <row r="132" spans="1:105" x14ac:dyDescent="0.2">
      <c r="A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AD132" s="185"/>
      <c r="AE132" s="183"/>
      <c r="AF132" s="185"/>
      <c r="AG132" s="183"/>
      <c r="AH132" s="185"/>
      <c r="AI132" s="183"/>
      <c r="AJ132" s="185"/>
      <c r="AK132" s="183"/>
      <c r="AL132" s="185"/>
      <c r="AM132" s="183"/>
      <c r="AN132" s="185"/>
      <c r="AO132" s="183"/>
      <c r="AP132" s="48"/>
      <c r="AQ132" s="94"/>
    </row>
    <row r="133" spans="1:105" x14ac:dyDescent="0.2">
      <c r="A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</row>
    <row r="134" spans="1:105" x14ac:dyDescent="0.2">
      <c r="A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</row>
    <row r="135" spans="1:105" x14ac:dyDescent="0.2">
      <c r="A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</row>
    <row r="136" spans="1:105" x14ac:dyDescent="0.2">
      <c r="A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</row>
    <row r="137" spans="1:105" x14ac:dyDescent="0.2">
      <c r="A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</row>
    <row r="138" spans="1:105" x14ac:dyDescent="0.2">
      <c r="A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</row>
    <row r="139" spans="1:105" x14ac:dyDescent="0.2">
      <c r="A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</row>
    <row r="140" spans="1:105" x14ac:dyDescent="0.2">
      <c r="A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</row>
    <row r="141" spans="1:105" x14ac:dyDescent="0.2">
      <c r="A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</row>
    <row r="142" spans="1:105" x14ac:dyDescent="0.2">
      <c r="A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</row>
    <row r="143" spans="1:105" x14ac:dyDescent="0.2">
      <c r="A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AD143" s="185"/>
      <c r="AE143" s="183"/>
      <c r="AF143" s="185"/>
      <c r="AG143" s="183"/>
      <c r="AH143" s="185"/>
      <c r="AI143" s="183"/>
      <c r="AJ143" s="185"/>
      <c r="AK143" s="183"/>
      <c r="AL143" s="185"/>
      <c r="AM143" s="183"/>
      <c r="AN143" s="185"/>
      <c r="AO143" s="183"/>
      <c r="AP143" s="48"/>
      <c r="AQ143" s="94"/>
    </row>
    <row r="144" spans="1:105" x14ac:dyDescent="0.2">
      <c r="A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</row>
    <row r="145" spans="1:105" x14ac:dyDescent="0.2">
      <c r="A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</row>
    <row r="146" spans="1:105" x14ac:dyDescent="0.2">
      <c r="A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</row>
    <row r="147" spans="1:105" x14ac:dyDescent="0.2">
      <c r="A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</row>
    <row r="148" spans="1:105" x14ac:dyDescent="0.2">
      <c r="A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</row>
    <row r="149" spans="1:105" x14ac:dyDescent="0.2">
      <c r="A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</row>
    <row r="150" spans="1:105" x14ac:dyDescent="0.2">
      <c r="A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</row>
    <row r="151" spans="1:105" x14ac:dyDescent="0.2">
      <c r="A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</row>
    <row r="152" spans="1:105" x14ac:dyDescent="0.2">
      <c r="A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</row>
    <row r="153" spans="1:105" x14ac:dyDescent="0.2">
      <c r="A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</row>
    <row r="154" spans="1:105" x14ac:dyDescent="0.2">
      <c r="A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AD154" s="185"/>
      <c r="AE154" s="183"/>
      <c r="AF154" s="185"/>
      <c r="AG154" s="183"/>
      <c r="AH154" s="185"/>
      <c r="AI154" s="183"/>
      <c r="AJ154" s="185"/>
      <c r="AK154" s="183"/>
      <c r="AL154" s="185"/>
      <c r="AM154" s="183"/>
      <c r="AN154" s="185"/>
      <c r="AO154" s="183"/>
      <c r="AP154" s="48"/>
      <c r="AQ154" s="94"/>
    </row>
    <row r="155" spans="1:105" x14ac:dyDescent="0.2">
      <c r="A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</row>
    <row r="156" spans="1:105" x14ac:dyDescent="0.2">
      <c r="A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</row>
    <row r="157" spans="1:105" x14ac:dyDescent="0.2">
      <c r="A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</row>
    <row r="158" spans="1:105" x14ac:dyDescent="0.2">
      <c r="A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</row>
    <row r="159" spans="1:105" x14ac:dyDescent="0.2">
      <c r="A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</row>
    <row r="160" spans="1:105" x14ac:dyDescent="0.2">
      <c r="A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</row>
    <row r="161" spans="1:105" x14ac:dyDescent="0.2">
      <c r="A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</row>
    <row r="162" spans="1:105" x14ac:dyDescent="0.2">
      <c r="A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</row>
    <row r="163" spans="1:105" x14ac:dyDescent="0.2">
      <c r="A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</row>
    <row r="164" spans="1:105" x14ac:dyDescent="0.2">
      <c r="A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</row>
    <row r="165" spans="1:105" x14ac:dyDescent="0.2">
      <c r="A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AD165" s="185"/>
      <c r="AE165" s="183"/>
      <c r="AF165" s="185"/>
      <c r="AG165" s="183"/>
      <c r="AH165" s="185"/>
      <c r="AI165" s="183"/>
      <c r="AJ165" s="185"/>
      <c r="AK165" s="183"/>
      <c r="AL165" s="185"/>
      <c r="AM165" s="183"/>
      <c r="AN165" s="185"/>
      <c r="AO165" s="183"/>
      <c r="AP165" s="48"/>
      <c r="AQ165" s="94"/>
    </row>
    <row r="166" spans="1:105" x14ac:dyDescent="0.2">
      <c r="A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</row>
    <row r="167" spans="1:105" x14ac:dyDescent="0.2">
      <c r="A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</row>
    <row r="168" spans="1:105" x14ac:dyDescent="0.2">
      <c r="A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</row>
    <row r="169" spans="1:105" x14ac:dyDescent="0.2">
      <c r="A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</row>
    <row r="170" spans="1:105" x14ac:dyDescent="0.2">
      <c r="A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</row>
    <row r="171" spans="1:105" x14ac:dyDescent="0.2">
      <c r="A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</row>
    <row r="172" spans="1:105" x14ac:dyDescent="0.2">
      <c r="A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</row>
    <row r="173" spans="1:105" x14ac:dyDescent="0.2">
      <c r="A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</row>
    <row r="174" spans="1:105" x14ac:dyDescent="0.2">
      <c r="A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</row>
    <row r="175" spans="1:105" x14ac:dyDescent="0.2">
      <c r="A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</row>
    <row r="176" spans="1:105" x14ac:dyDescent="0.2">
      <c r="A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AD176" s="185"/>
      <c r="AE176" s="183"/>
      <c r="AF176" s="185"/>
      <c r="AG176" s="183"/>
      <c r="AH176" s="185"/>
      <c r="AI176" s="183"/>
      <c r="AJ176" s="185"/>
      <c r="AK176" s="183"/>
      <c r="AL176" s="185"/>
      <c r="AM176" s="183"/>
      <c r="AN176" s="185"/>
      <c r="AO176" s="183"/>
      <c r="AP176" s="48"/>
      <c r="AQ176" s="94"/>
    </row>
    <row r="177" spans="1:105" x14ac:dyDescent="0.2">
      <c r="A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</row>
    <row r="178" spans="1:105" x14ac:dyDescent="0.2">
      <c r="A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</row>
    <row r="179" spans="1:105" x14ac:dyDescent="0.2">
      <c r="A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</row>
    <row r="180" spans="1:105" x14ac:dyDescent="0.2">
      <c r="A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</row>
    <row r="181" spans="1:105" x14ac:dyDescent="0.2">
      <c r="A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</row>
    <row r="182" spans="1:105" x14ac:dyDescent="0.2">
      <c r="A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</row>
    <row r="183" spans="1:105" x14ac:dyDescent="0.2">
      <c r="A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</row>
    <row r="184" spans="1:105" x14ac:dyDescent="0.2">
      <c r="A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</row>
    <row r="185" spans="1:105" x14ac:dyDescent="0.2">
      <c r="A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</row>
    <row r="186" spans="1:105" x14ac:dyDescent="0.2">
      <c r="A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</row>
    <row r="187" spans="1:105" x14ac:dyDescent="0.2">
      <c r="A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AD187" s="185"/>
      <c r="AE187" s="183"/>
      <c r="AF187" s="185"/>
      <c r="AG187" s="183"/>
      <c r="AH187" s="185"/>
      <c r="AI187" s="183"/>
      <c r="AJ187" s="185"/>
      <c r="AK187" s="183"/>
      <c r="AL187" s="185"/>
      <c r="AM187" s="183"/>
      <c r="AN187" s="185"/>
      <c r="AO187" s="183"/>
      <c r="AP187" s="48"/>
      <c r="AQ187" s="94"/>
    </row>
    <row r="188" spans="1:105" x14ac:dyDescent="0.2">
      <c r="A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</row>
    <row r="189" spans="1:105" x14ac:dyDescent="0.2">
      <c r="A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</row>
    <row r="190" spans="1:105" x14ac:dyDescent="0.2">
      <c r="A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</row>
    <row r="191" spans="1:105" x14ac:dyDescent="0.2">
      <c r="A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</row>
    <row r="192" spans="1:105" x14ac:dyDescent="0.2">
      <c r="A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</row>
    <row r="193" spans="1:105" x14ac:dyDescent="0.2">
      <c r="A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</row>
    <row r="194" spans="1:105" x14ac:dyDescent="0.2">
      <c r="A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</row>
    <row r="195" spans="1:105" x14ac:dyDescent="0.2">
      <c r="A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</row>
    <row r="196" spans="1:105" x14ac:dyDescent="0.2">
      <c r="A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</row>
    <row r="197" spans="1:105" x14ac:dyDescent="0.2">
      <c r="A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</row>
    <row r="198" spans="1:105" x14ac:dyDescent="0.2">
      <c r="A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AD198" s="185"/>
      <c r="AE198" s="183"/>
      <c r="AF198" s="185"/>
      <c r="AG198" s="183"/>
      <c r="AH198" s="185"/>
      <c r="AI198" s="183"/>
      <c r="AJ198" s="185"/>
      <c r="AK198" s="183"/>
      <c r="AL198" s="185"/>
      <c r="AM198" s="183"/>
      <c r="AN198" s="185"/>
      <c r="AO198" s="183"/>
      <c r="AP198" s="48"/>
      <c r="AQ198" s="94"/>
    </row>
    <row r="199" spans="1:105" x14ac:dyDescent="0.2">
      <c r="A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</row>
    <row r="200" spans="1:105" x14ac:dyDescent="0.2">
      <c r="A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</row>
    <row r="201" spans="1:105" x14ac:dyDescent="0.2">
      <c r="A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</row>
    <row r="202" spans="1:105" x14ac:dyDescent="0.2">
      <c r="A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</row>
    <row r="203" spans="1:105" x14ac:dyDescent="0.2">
      <c r="A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</row>
    <row r="204" spans="1:105" x14ac:dyDescent="0.2">
      <c r="A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</row>
    <row r="205" spans="1:105" x14ac:dyDescent="0.2">
      <c r="A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</row>
    <row r="206" spans="1:105" x14ac:dyDescent="0.2">
      <c r="A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</row>
    <row r="207" spans="1:105" x14ac:dyDescent="0.2">
      <c r="A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</row>
    <row r="208" spans="1:105" x14ac:dyDescent="0.2">
      <c r="A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</row>
    <row r="209" spans="1:105" x14ac:dyDescent="0.2">
      <c r="A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AD209" s="185"/>
      <c r="AE209" s="183"/>
      <c r="AF209" s="185"/>
      <c r="AG209" s="183"/>
      <c r="AH209" s="185"/>
      <c r="AI209" s="183"/>
      <c r="AJ209" s="185"/>
      <c r="AK209" s="183"/>
      <c r="AL209" s="185"/>
      <c r="AM209" s="183"/>
      <c r="AN209" s="185"/>
      <c r="AO209" s="183"/>
      <c r="AP209" s="48"/>
      <c r="AQ209" s="94"/>
    </row>
    <row r="210" spans="1:105" x14ac:dyDescent="0.2">
      <c r="A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</row>
    <row r="211" spans="1:105" x14ac:dyDescent="0.2">
      <c r="A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</row>
    <row r="212" spans="1:105" x14ac:dyDescent="0.2">
      <c r="A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</row>
    <row r="213" spans="1:105" x14ac:dyDescent="0.2">
      <c r="A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</row>
    <row r="214" spans="1:105" x14ac:dyDescent="0.2">
      <c r="A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</row>
    <row r="215" spans="1:105" x14ac:dyDescent="0.2">
      <c r="A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</row>
    <row r="216" spans="1:105" x14ac:dyDescent="0.2">
      <c r="A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</row>
    <row r="217" spans="1:105" x14ac:dyDescent="0.2">
      <c r="A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</row>
    <row r="218" spans="1:105" x14ac:dyDescent="0.2">
      <c r="A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</row>
    <row r="219" spans="1:105" x14ac:dyDescent="0.2">
      <c r="A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</row>
    <row r="220" spans="1:105" x14ac:dyDescent="0.2">
      <c r="A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AD220" s="185"/>
      <c r="AE220" s="183"/>
      <c r="AF220" s="185"/>
      <c r="AG220" s="183"/>
      <c r="AH220" s="185"/>
      <c r="AI220" s="183"/>
      <c r="AJ220" s="185"/>
      <c r="AK220" s="183"/>
      <c r="AL220" s="185"/>
      <c r="AM220" s="183"/>
      <c r="AN220" s="185"/>
      <c r="AO220" s="183"/>
      <c r="AP220" s="48"/>
      <c r="AQ220" s="94"/>
    </row>
    <row r="221" spans="1:105" x14ac:dyDescent="0.2">
      <c r="A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</row>
    <row r="222" spans="1:105" x14ac:dyDescent="0.2">
      <c r="A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</row>
    <row r="223" spans="1:105" x14ac:dyDescent="0.2">
      <c r="A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</row>
    <row r="224" spans="1:105" x14ac:dyDescent="0.2">
      <c r="A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</row>
    <row r="225" spans="1:105" x14ac:dyDescent="0.2">
      <c r="A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</row>
    <row r="226" spans="1:105" x14ac:dyDescent="0.2">
      <c r="A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</row>
    <row r="227" spans="1:105" x14ac:dyDescent="0.2">
      <c r="A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</row>
    <row r="228" spans="1:105" x14ac:dyDescent="0.2">
      <c r="A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</row>
    <row r="229" spans="1:105" x14ac:dyDescent="0.2">
      <c r="A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</row>
    <row r="230" spans="1:105" x14ac:dyDescent="0.2">
      <c r="A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</row>
    <row r="231" spans="1:105" x14ac:dyDescent="0.2">
      <c r="A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AD231" s="185"/>
      <c r="AE231" s="183"/>
      <c r="AF231" s="185"/>
      <c r="AG231" s="183"/>
      <c r="AH231" s="185"/>
      <c r="AI231" s="183"/>
      <c r="AJ231" s="185"/>
      <c r="AK231" s="183"/>
      <c r="AL231" s="185"/>
      <c r="AM231" s="183"/>
      <c r="AN231" s="185"/>
      <c r="AO231" s="183"/>
      <c r="AP231" s="48"/>
      <c r="AQ231" s="94"/>
    </row>
    <row r="232" spans="1:105" x14ac:dyDescent="0.2">
      <c r="A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</row>
    <row r="233" spans="1:105" x14ac:dyDescent="0.2">
      <c r="A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</row>
    <row r="234" spans="1:105" x14ac:dyDescent="0.2">
      <c r="A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</row>
    <row r="235" spans="1:105" x14ac:dyDescent="0.2">
      <c r="A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</row>
    <row r="236" spans="1:105" x14ac:dyDescent="0.2">
      <c r="A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</row>
    <row r="237" spans="1:105" x14ac:dyDescent="0.2">
      <c r="A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</row>
    <row r="238" spans="1:105" x14ac:dyDescent="0.2">
      <c r="A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</row>
    <row r="239" spans="1:105" x14ac:dyDescent="0.2">
      <c r="A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  <c r="CW239" s="94"/>
      <c r="CX239" s="94"/>
      <c r="CY239" s="94"/>
      <c r="CZ239" s="94"/>
    </row>
    <row r="240" spans="1:105" x14ac:dyDescent="0.2">
      <c r="A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</row>
    <row r="241" spans="1:105" x14ac:dyDescent="0.2">
      <c r="A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</row>
    <row r="242" spans="1:105" x14ac:dyDescent="0.2">
      <c r="A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AD242" s="185"/>
      <c r="AE242" s="183"/>
      <c r="AF242" s="185"/>
      <c r="AG242" s="183"/>
      <c r="AH242" s="185"/>
      <c r="AI242" s="183"/>
      <c r="AJ242" s="185"/>
      <c r="AK242" s="183"/>
      <c r="AL242" s="185"/>
      <c r="AM242" s="183"/>
      <c r="AN242" s="185"/>
      <c r="AO242" s="183"/>
      <c r="AP242" s="48"/>
      <c r="AQ242" s="94"/>
    </row>
    <row r="243" spans="1:105" x14ac:dyDescent="0.2">
      <c r="A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</row>
    <row r="244" spans="1:105" x14ac:dyDescent="0.2">
      <c r="A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</row>
    <row r="245" spans="1:105" x14ac:dyDescent="0.2">
      <c r="A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</row>
    <row r="246" spans="1:105" x14ac:dyDescent="0.2">
      <c r="A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</row>
    <row r="247" spans="1:105" x14ac:dyDescent="0.2">
      <c r="A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</row>
    <row r="248" spans="1:105" x14ac:dyDescent="0.2">
      <c r="A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</row>
    <row r="249" spans="1:105" x14ac:dyDescent="0.2">
      <c r="A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</row>
    <row r="250" spans="1:105" x14ac:dyDescent="0.2">
      <c r="A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</row>
    <row r="251" spans="1:105" x14ac:dyDescent="0.2">
      <c r="A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</row>
    <row r="252" spans="1:105" x14ac:dyDescent="0.2">
      <c r="A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</row>
    <row r="253" spans="1:105" x14ac:dyDescent="0.2">
      <c r="A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AD253" s="185"/>
      <c r="AE253" s="183"/>
      <c r="AF253" s="185"/>
      <c r="AG253" s="183"/>
      <c r="AH253" s="185"/>
      <c r="AI253" s="183"/>
      <c r="AJ253" s="185"/>
      <c r="AK253" s="183"/>
      <c r="AL253" s="185"/>
      <c r="AM253" s="183"/>
      <c r="AN253" s="185"/>
      <c r="AO253" s="183"/>
      <c r="AP253" s="48"/>
      <c r="AQ253" s="94"/>
    </row>
    <row r="254" spans="1:105" x14ac:dyDescent="0.2">
      <c r="A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</row>
    <row r="255" spans="1:105" x14ac:dyDescent="0.2">
      <c r="A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</row>
    <row r="256" spans="1:105" x14ac:dyDescent="0.2">
      <c r="A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</row>
    <row r="257" spans="1:105" x14ac:dyDescent="0.2">
      <c r="A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</row>
    <row r="258" spans="1:105" x14ac:dyDescent="0.2">
      <c r="A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</row>
    <row r="259" spans="1:105" x14ac:dyDescent="0.2">
      <c r="A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</row>
    <row r="260" spans="1:105" x14ac:dyDescent="0.2">
      <c r="A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</row>
    <row r="261" spans="1:105" x14ac:dyDescent="0.2">
      <c r="A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4"/>
      <c r="CX261" s="94"/>
      <c r="CY261" s="94"/>
      <c r="CZ261" s="94"/>
    </row>
    <row r="262" spans="1:105" x14ac:dyDescent="0.2">
      <c r="A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</row>
    <row r="263" spans="1:105" x14ac:dyDescent="0.2">
      <c r="A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</row>
    <row r="264" spans="1:105" x14ac:dyDescent="0.2">
      <c r="A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AD264" s="185"/>
      <c r="AE264" s="183"/>
      <c r="AF264" s="185"/>
      <c r="AG264" s="183"/>
      <c r="AH264" s="185"/>
      <c r="AI264" s="183"/>
      <c r="AJ264" s="185"/>
      <c r="AK264" s="183"/>
      <c r="AL264" s="185"/>
      <c r="AM264" s="183"/>
      <c r="AN264" s="185"/>
      <c r="AO264" s="183"/>
      <c r="AP264" s="48"/>
      <c r="AQ264" s="94"/>
    </row>
    <row r="265" spans="1:105" x14ac:dyDescent="0.2">
      <c r="A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</row>
    <row r="266" spans="1:105" x14ac:dyDescent="0.2">
      <c r="A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</row>
    <row r="267" spans="1:105" x14ac:dyDescent="0.2">
      <c r="A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</row>
    <row r="268" spans="1:105" x14ac:dyDescent="0.2">
      <c r="A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</row>
    <row r="269" spans="1:105" x14ac:dyDescent="0.2">
      <c r="A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</row>
    <row r="270" spans="1:105" x14ac:dyDescent="0.2">
      <c r="A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</row>
    <row r="271" spans="1:105" x14ac:dyDescent="0.2">
      <c r="A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</row>
    <row r="272" spans="1:105" x14ac:dyDescent="0.2">
      <c r="A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</row>
    <row r="273" spans="1:105" x14ac:dyDescent="0.2">
      <c r="A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</row>
    <row r="274" spans="1:105" x14ac:dyDescent="0.2">
      <c r="A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  <c r="CW274" s="94"/>
      <c r="CX274" s="94"/>
      <c r="CY274" s="94"/>
      <c r="CZ274" s="94"/>
    </row>
    <row r="275" spans="1:105" x14ac:dyDescent="0.2">
      <c r="A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AD275" s="185"/>
      <c r="AE275" s="183"/>
      <c r="AF275" s="185"/>
      <c r="AG275" s="183"/>
      <c r="AH275" s="185"/>
      <c r="AI275" s="183"/>
      <c r="AJ275" s="185"/>
      <c r="AK275" s="183"/>
      <c r="AL275" s="185"/>
      <c r="AM275" s="183"/>
      <c r="AN275" s="185"/>
      <c r="AO275" s="183"/>
      <c r="AP275" s="48"/>
      <c r="AQ275" s="94"/>
    </row>
    <row r="276" spans="1:105" x14ac:dyDescent="0.2">
      <c r="A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75"/>
      <c r="CZ276" s="75"/>
      <c r="DA276" s="75"/>
    </row>
    <row r="277" spans="1:105" x14ac:dyDescent="0.2">
      <c r="A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</row>
    <row r="278" spans="1:105" x14ac:dyDescent="0.2">
      <c r="A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  <c r="CW278" s="94"/>
      <c r="CX278" s="94"/>
      <c r="CY278" s="94"/>
      <c r="CZ278" s="94"/>
    </row>
    <row r="279" spans="1:105" x14ac:dyDescent="0.2">
      <c r="A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  <c r="CW279" s="94"/>
      <c r="CX279" s="94"/>
      <c r="CY279" s="94"/>
      <c r="CZ279" s="94"/>
    </row>
    <row r="280" spans="1:105" x14ac:dyDescent="0.2">
      <c r="A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  <c r="CW280" s="94"/>
      <c r="CX280" s="94"/>
      <c r="CY280" s="94"/>
      <c r="CZ280" s="94"/>
    </row>
    <row r="281" spans="1:105" x14ac:dyDescent="0.2">
      <c r="A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  <c r="CW281" s="94"/>
      <c r="CX281" s="94"/>
      <c r="CY281" s="94"/>
      <c r="CZ281" s="94"/>
    </row>
    <row r="282" spans="1:105" x14ac:dyDescent="0.2">
      <c r="A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  <c r="CW282" s="94"/>
      <c r="CX282" s="94"/>
      <c r="CY282" s="94"/>
      <c r="CZ282" s="94"/>
    </row>
    <row r="283" spans="1:105" x14ac:dyDescent="0.2">
      <c r="A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  <c r="CW283" s="94"/>
      <c r="CX283" s="94"/>
      <c r="CY283" s="94"/>
      <c r="CZ283" s="94"/>
    </row>
    <row r="284" spans="1:105" x14ac:dyDescent="0.2">
      <c r="A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  <c r="CW284" s="94"/>
      <c r="CX284" s="94"/>
      <c r="CY284" s="94"/>
      <c r="CZ284" s="94"/>
    </row>
    <row r="285" spans="1:105" x14ac:dyDescent="0.2">
      <c r="A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4"/>
      <c r="CX285" s="94"/>
      <c r="CY285" s="94"/>
      <c r="CZ285" s="94"/>
    </row>
    <row r="286" spans="1:105" x14ac:dyDescent="0.2">
      <c r="A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AD286" s="185"/>
      <c r="AE286" s="183"/>
      <c r="AF286" s="185"/>
      <c r="AG286" s="183"/>
      <c r="AH286" s="185"/>
      <c r="AI286" s="183"/>
      <c r="AJ286" s="185"/>
      <c r="AK286" s="183"/>
      <c r="AL286" s="185"/>
      <c r="AM286" s="183"/>
      <c r="AN286" s="185"/>
      <c r="AO286" s="183"/>
      <c r="AP286" s="48"/>
      <c r="AQ286" s="94"/>
    </row>
    <row r="287" spans="1:105" x14ac:dyDescent="0.2">
      <c r="A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5"/>
      <c r="CP287" s="75"/>
      <c r="CQ287" s="75"/>
      <c r="CR287" s="75"/>
      <c r="CS287" s="75"/>
      <c r="CT287" s="75"/>
      <c r="CU287" s="75"/>
      <c r="CV287" s="75"/>
      <c r="CW287" s="75"/>
      <c r="CX287" s="75"/>
      <c r="CY287" s="75"/>
      <c r="CZ287" s="75"/>
      <c r="DA287" s="75"/>
    </row>
    <row r="288" spans="1:105" x14ac:dyDescent="0.2">
      <c r="A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  <c r="CW288" s="94"/>
      <c r="CX288" s="94"/>
      <c r="CY288" s="94"/>
      <c r="CZ288" s="94"/>
    </row>
    <row r="289" spans="1:105" x14ac:dyDescent="0.2">
      <c r="A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  <c r="CW289" s="94"/>
      <c r="CX289" s="94"/>
      <c r="CY289" s="94"/>
      <c r="CZ289" s="94"/>
    </row>
    <row r="290" spans="1:105" x14ac:dyDescent="0.2">
      <c r="A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  <c r="CW290" s="94"/>
      <c r="CX290" s="94"/>
      <c r="CY290" s="94"/>
      <c r="CZ290" s="94"/>
    </row>
    <row r="291" spans="1:105" x14ac:dyDescent="0.2">
      <c r="A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</row>
    <row r="292" spans="1:105" x14ac:dyDescent="0.2">
      <c r="A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</row>
    <row r="293" spans="1:105" x14ac:dyDescent="0.2">
      <c r="A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</row>
    <row r="294" spans="1:105" x14ac:dyDescent="0.2">
      <c r="A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</row>
    <row r="295" spans="1:105" x14ac:dyDescent="0.2">
      <c r="A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</row>
    <row r="296" spans="1:105" x14ac:dyDescent="0.2">
      <c r="A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</row>
    <row r="297" spans="1:105" x14ac:dyDescent="0.2">
      <c r="A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AD297" s="185"/>
      <c r="AE297" s="183"/>
      <c r="AF297" s="185"/>
      <c r="AG297" s="183"/>
      <c r="AH297" s="185"/>
      <c r="AI297" s="183"/>
      <c r="AJ297" s="185"/>
      <c r="AK297" s="183"/>
      <c r="AL297" s="185"/>
      <c r="AM297" s="183"/>
      <c r="AN297" s="185"/>
      <c r="AO297" s="183"/>
      <c r="AP297" s="48"/>
      <c r="AQ297" s="94"/>
    </row>
    <row r="298" spans="1:105" x14ac:dyDescent="0.2">
      <c r="A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5"/>
      <c r="CP298" s="75"/>
      <c r="CQ298" s="75"/>
      <c r="CR298" s="75"/>
      <c r="CS298" s="75"/>
      <c r="CT298" s="75"/>
      <c r="CU298" s="75"/>
      <c r="CV298" s="75"/>
      <c r="CW298" s="75"/>
      <c r="CX298" s="75"/>
      <c r="CY298" s="75"/>
      <c r="CZ298" s="75"/>
      <c r="DA298" s="75"/>
    </row>
    <row r="299" spans="1:105" x14ac:dyDescent="0.2">
      <c r="A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</row>
    <row r="300" spans="1:105" x14ac:dyDescent="0.2">
      <c r="A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  <c r="CW300" s="94"/>
      <c r="CX300" s="94"/>
      <c r="CY300" s="94"/>
      <c r="CZ300" s="94"/>
    </row>
    <row r="301" spans="1:105" x14ac:dyDescent="0.2">
      <c r="A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  <c r="CW301" s="94"/>
      <c r="CX301" s="94"/>
      <c r="CY301" s="94"/>
      <c r="CZ301" s="94"/>
    </row>
    <row r="302" spans="1:105" x14ac:dyDescent="0.2">
      <c r="A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  <c r="CW302" s="94"/>
      <c r="CX302" s="94"/>
      <c r="CY302" s="94"/>
      <c r="CZ302" s="94"/>
    </row>
    <row r="303" spans="1:105" x14ac:dyDescent="0.2">
      <c r="A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  <c r="CW303" s="94"/>
      <c r="CX303" s="94"/>
      <c r="CY303" s="94"/>
      <c r="CZ303" s="94"/>
    </row>
    <row r="304" spans="1:105" x14ac:dyDescent="0.2">
      <c r="A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  <c r="CW304" s="94"/>
      <c r="CX304" s="94"/>
      <c r="CY304" s="94"/>
      <c r="CZ304" s="94"/>
    </row>
    <row r="305" spans="1:105" x14ac:dyDescent="0.2">
      <c r="A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</row>
    <row r="306" spans="1:105" x14ac:dyDescent="0.2">
      <c r="A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  <c r="CW306" s="94"/>
      <c r="CX306" s="94"/>
      <c r="CY306" s="94"/>
      <c r="CZ306" s="94"/>
    </row>
    <row r="307" spans="1:105" x14ac:dyDescent="0.2">
      <c r="A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  <c r="CW307" s="94"/>
      <c r="CX307" s="94"/>
      <c r="CY307" s="94"/>
      <c r="CZ307" s="94"/>
    </row>
    <row r="308" spans="1:105" x14ac:dyDescent="0.2">
      <c r="A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AD308" s="185"/>
      <c r="AE308" s="183"/>
      <c r="AF308" s="185"/>
      <c r="AG308" s="183"/>
      <c r="AH308" s="185"/>
      <c r="AI308" s="183"/>
      <c r="AJ308" s="185"/>
      <c r="AK308" s="183"/>
      <c r="AL308" s="185"/>
      <c r="AM308" s="183"/>
      <c r="AN308" s="185"/>
      <c r="AO308" s="183"/>
      <c r="AP308" s="48"/>
      <c r="AQ308" s="94"/>
    </row>
    <row r="309" spans="1:105" x14ac:dyDescent="0.2">
      <c r="A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</row>
    <row r="310" spans="1:105" x14ac:dyDescent="0.2">
      <c r="A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4"/>
      <c r="CX310" s="94"/>
      <c r="CY310" s="94"/>
      <c r="CZ310" s="94"/>
    </row>
    <row r="311" spans="1:105" x14ac:dyDescent="0.2">
      <c r="A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  <c r="CW311" s="94"/>
      <c r="CX311" s="94"/>
      <c r="CY311" s="94"/>
      <c r="CZ311" s="94"/>
    </row>
    <row r="312" spans="1:105" x14ac:dyDescent="0.2">
      <c r="A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</row>
    <row r="313" spans="1:105" x14ac:dyDescent="0.2">
      <c r="A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  <c r="CW313" s="94"/>
      <c r="CX313" s="94"/>
      <c r="CY313" s="94"/>
      <c r="CZ313" s="94"/>
    </row>
    <row r="314" spans="1:105" x14ac:dyDescent="0.2">
      <c r="A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  <c r="CW314" s="94"/>
      <c r="CX314" s="94"/>
      <c r="CY314" s="94"/>
      <c r="CZ314" s="94"/>
    </row>
    <row r="315" spans="1:105" x14ac:dyDescent="0.2">
      <c r="A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  <c r="CW315" s="94"/>
      <c r="CX315" s="94"/>
      <c r="CY315" s="94"/>
      <c r="CZ315" s="94"/>
    </row>
    <row r="316" spans="1:105" x14ac:dyDescent="0.2">
      <c r="A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  <c r="CW316" s="94"/>
      <c r="CX316" s="94"/>
      <c r="CY316" s="94"/>
      <c r="CZ316" s="94"/>
    </row>
    <row r="317" spans="1:105" x14ac:dyDescent="0.2">
      <c r="A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</row>
    <row r="318" spans="1:105" x14ac:dyDescent="0.2">
      <c r="A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</row>
    <row r="319" spans="1:105" x14ac:dyDescent="0.2">
      <c r="A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AD319" s="185"/>
      <c r="AE319" s="183"/>
      <c r="AF319" s="185"/>
      <c r="AG319" s="183"/>
      <c r="AH319" s="185"/>
      <c r="AI319" s="183"/>
      <c r="AJ319" s="185"/>
      <c r="AK319" s="183"/>
      <c r="AL319" s="185"/>
      <c r="AM319" s="183"/>
      <c r="AN319" s="185"/>
      <c r="AO319" s="183"/>
      <c r="AP319" s="48"/>
      <c r="AQ319" s="94"/>
    </row>
    <row r="320" spans="1:105" x14ac:dyDescent="0.2">
      <c r="A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75"/>
      <c r="CQ320" s="75"/>
      <c r="CR320" s="75"/>
      <c r="CS320" s="75"/>
      <c r="CT320" s="75"/>
      <c r="CU320" s="75"/>
      <c r="CV320" s="75"/>
      <c r="CW320" s="75"/>
      <c r="CX320" s="75"/>
      <c r="CY320" s="75"/>
      <c r="CZ320" s="75"/>
      <c r="DA320" s="75"/>
    </row>
    <row r="321" spans="1:105" x14ac:dyDescent="0.2">
      <c r="A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</row>
    <row r="322" spans="1:105" x14ac:dyDescent="0.2">
      <c r="A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</row>
    <row r="323" spans="1:105" x14ac:dyDescent="0.2">
      <c r="A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</row>
    <row r="324" spans="1:105" x14ac:dyDescent="0.2">
      <c r="A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</row>
    <row r="325" spans="1:105" x14ac:dyDescent="0.2">
      <c r="A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</row>
    <row r="326" spans="1:105" x14ac:dyDescent="0.2">
      <c r="A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  <c r="CW326" s="94"/>
      <c r="CX326" s="94"/>
      <c r="CY326" s="94"/>
      <c r="CZ326" s="94"/>
    </row>
    <row r="327" spans="1:105" x14ac:dyDescent="0.2">
      <c r="A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  <c r="CW327" s="94"/>
      <c r="CX327" s="94"/>
      <c r="CY327" s="94"/>
      <c r="CZ327" s="94"/>
    </row>
    <row r="328" spans="1:105" x14ac:dyDescent="0.2">
      <c r="A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  <c r="CW328" s="94"/>
      <c r="CX328" s="94"/>
      <c r="CY328" s="94"/>
      <c r="CZ328" s="94"/>
    </row>
    <row r="329" spans="1:105" x14ac:dyDescent="0.2">
      <c r="A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  <c r="CW329" s="94"/>
      <c r="CX329" s="94"/>
      <c r="CY329" s="94"/>
      <c r="CZ329" s="94"/>
    </row>
    <row r="330" spans="1:105" x14ac:dyDescent="0.2">
      <c r="A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AD330" s="185"/>
      <c r="AE330" s="183"/>
      <c r="AF330" s="185"/>
      <c r="AG330" s="183"/>
      <c r="AH330" s="185"/>
      <c r="AI330" s="183"/>
      <c r="AJ330" s="185"/>
      <c r="AK330" s="183"/>
      <c r="AL330" s="185"/>
      <c r="AM330" s="183"/>
      <c r="AN330" s="185"/>
      <c r="AO330" s="183"/>
      <c r="AP330" s="48"/>
      <c r="AQ330" s="94"/>
    </row>
    <row r="331" spans="1:105" x14ac:dyDescent="0.2">
      <c r="A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5"/>
      <c r="CP331" s="75"/>
      <c r="CQ331" s="75"/>
      <c r="CR331" s="75"/>
      <c r="CS331" s="75"/>
      <c r="CT331" s="75"/>
      <c r="CU331" s="75"/>
      <c r="CV331" s="75"/>
      <c r="CW331" s="75"/>
      <c r="CX331" s="75"/>
      <c r="CY331" s="75"/>
      <c r="CZ331" s="75"/>
      <c r="DA331" s="75"/>
    </row>
    <row r="332" spans="1:105" x14ac:dyDescent="0.2">
      <c r="A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</row>
    <row r="333" spans="1:105" x14ac:dyDescent="0.2">
      <c r="A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</row>
    <row r="334" spans="1:105" x14ac:dyDescent="0.2">
      <c r="A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</row>
    <row r="335" spans="1:105" x14ac:dyDescent="0.2">
      <c r="A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4"/>
      <c r="CX335" s="94"/>
      <c r="CY335" s="94"/>
      <c r="CZ335" s="94"/>
    </row>
    <row r="336" spans="1:105" x14ac:dyDescent="0.2">
      <c r="A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</row>
    <row r="337" spans="1:105" x14ac:dyDescent="0.2">
      <c r="A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</row>
    <row r="338" spans="1:105" x14ac:dyDescent="0.2">
      <c r="A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</row>
    <row r="339" spans="1:105" x14ac:dyDescent="0.2">
      <c r="A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</row>
    <row r="340" spans="1:105" x14ac:dyDescent="0.2">
      <c r="A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</row>
    <row r="341" spans="1:105" x14ac:dyDescent="0.2">
      <c r="A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AD341" s="185"/>
      <c r="AE341" s="183"/>
      <c r="AF341" s="185"/>
      <c r="AG341" s="183"/>
      <c r="AH341" s="185"/>
      <c r="AI341" s="183"/>
      <c r="AJ341" s="185"/>
      <c r="AK341" s="183"/>
      <c r="AL341" s="185"/>
      <c r="AM341" s="183"/>
      <c r="AN341" s="185"/>
      <c r="AO341" s="183"/>
      <c r="AP341" s="48"/>
      <c r="AQ341" s="94"/>
    </row>
    <row r="342" spans="1:105" x14ac:dyDescent="0.2">
      <c r="A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5"/>
      <c r="CP342" s="75"/>
      <c r="CQ342" s="75"/>
      <c r="CR342" s="75"/>
      <c r="CS342" s="75"/>
      <c r="CT342" s="75"/>
      <c r="CU342" s="75"/>
      <c r="CV342" s="75"/>
      <c r="CW342" s="75"/>
      <c r="CX342" s="75"/>
      <c r="CY342" s="75"/>
      <c r="CZ342" s="75"/>
      <c r="DA342" s="75"/>
    </row>
    <row r="343" spans="1:105" x14ac:dyDescent="0.2">
      <c r="A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</row>
    <row r="344" spans="1:105" x14ac:dyDescent="0.2">
      <c r="A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</row>
    <row r="345" spans="1:105" x14ac:dyDescent="0.2">
      <c r="A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</row>
    <row r="346" spans="1:105" x14ac:dyDescent="0.2">
      <c r="A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</row>
    <row r="347" spans="1:105" x14ac:dyDescent="0.2">
      <c r="A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</row>
    <row r="348" spans="1:105" x14ac:dyDescent="0.2">
      <c r="A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</row>
    <row r="349" spans="1:105" x14ac:dyDescent="0.2">
      <c r="A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</row>
    <row r="350" spans="1:105" x14ac:dyDescent="0.2">
      <c r="A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</row>
    <row r="351" spans="1:105" x14ac:dyDescent="0.2">
      <c r="A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</row>
    <row r="352" spans="1:105" x14ac:dyDescent="0.2">
      <c r="A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AD352" s="185"/>
      <c r="AE352" s="183"/>
      <c r="AF352" s="185"/>
      <c r="AG352" s="183"/>
      <c r="AH352" s="185"/>
      <c r="AI352" s="183"/>
      <c r="AJ352" s="185"/>
      <c r="AK352" s="183"/>
      <c r="AL352" s="185"/>
      <c r="AM352" s="183"/>
      <c r="AN352" s="185"/>
      <c r="AO352" s="183"/>
      <c r="AP352" s="48"/>
      <c r="AQ352" s="94"/>
    </row>
    <row r="353" spans="1:105" x14ac:dyDescent="0.2">
      <c r="A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5"/>
      <c r="CP353" s="75"/>
      <c r="CQ353" s="75"/>
      <c r="CR353" s="75"/>
      <c r="CS353" s="75"/>
      <c r="CT353" s="75"/>
      <c r="CU353" s="75"/>
      <c r="CV353" s="75"/>
      <c r="CW353" s="75"/>
      <c r="CX353" s="75"/>
      <c r="CY353" s="75"/>
      <c r="CZ353" s="75"/>
      <c r="DA353" s="75"/>
    </row>
    <row r="354" spans="1:105" x14ac:dyDescent="0.2">
      <c r="A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</row>
    <row r="355" spans="1:105" x14ac:dyDescent="0.2">
      <c r="A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</row>
    <row r="356" spans="1:105" x14ac:dyDescent="0.2">
      <c r="A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</row>
    <row r="357" spans="1:105" x14ac:dyDescent="0.2">
      <c r="A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  <c r="CW357" s="94"/>
      <c r="CX357" s="94"/>
      <c r="CY357" s="94"/>
      <c r="CZ357" s="94"/>
    </row>
    <row r="358" spans="1:105" x14ac:dyDescent="0.2">
      <c r="A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  <c r="CW358" s="94"/>
      <c r="CX358" s="94"/>
      <c r="CY358" s="94"/>
      <c r="CZ358" s="94"/>
    </row>
    <row r="359" spans="1:105" x14ac:dyDescent="0.2">
      <c r="A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  <c r="CW359" s="94"/>
      <c r="CX359" s="94"/>
      <c r="CY359" s="94"/>
      <c r="CZ359" s="94"/>
    </row>
    <row r="360" spans="1:105" x14ac:dyDescent="0.2">
      <c r="A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  <c r="CW360" s="94"/>
      <c r="CX360" s="94"/>
      <c r="CY360" s="94"/>
      <c r="CZ360" s="94"/>
    </row>
    <row r="361" spans="1:105" x14ac:dyDescent="0.2">
      <c r="A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  <c r="CW361" s="94"/>
      <c r="CX361" s="94"/>
      <c r="CY361" s="94"/>
      <c r="CZ361" s="94"/>
    </row>
    <row r="362" spans="1:105" x14ac:dyDescent="0.2">
      <c r="A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4"/>
      <c r="CX362" s="94"/>
      <c r="CY362" s="94"/>
      <c r="CZ362" s="94"/>
    </row>
    <row r="363" spans="1:105" x14ac:dyDescent="0.2">
      <c r="A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AD363" s="185"/>
      <c r="AE363" s="183"/>
      <c r="AF363" s="185"/>
      <c r="AG363" s="183"/>
      <c r="AH363" s="185"/>
      <c r="AI363" s="183"/>
      <c r="AJ363" s="185"/>
      <c r="AK363" s="183"/>
      <c r="AL363" s="185"/>
      <c r="AM363" s="183"/>
      <c r="AN363" s="185"/>
      <c r="AO363" s="183"/>
      <c r="AP363" s="48"/>
      <c r="AQ363" s="94"/>
    </row>
    <row r="364" spans="1:105" x14ac:dyDescent="0.2">
      <c r="A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5"/>
      <c r="CP364" s="75"/>
      <c r="CQ364" s="75"/>
      <c r="CR364" s="75"/>
      <c r="CS364" s="75"/>
      <c r="CT364" s="75"/>
      <c r="CU364" s="75"/>
      <c r="CV364" s="75"/>
      <c r="CW364" s="75"/>
      <c r="CX364" s="75"/>
      <c r="CY364" s="75"/>
      <c r="CZ364" s="75"/>
      <c r="DA364" s="75"/>
    </row>
    <row r="365" spans="1:105" x14ac:dyDescent="0.2">
      <c r="A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</row>
    <row r="366" spans="1:105" x14ac:dyDescent="0.2">
      <c r="A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</row>
    <row r="367" spans="1:105" x14ac:dyDescent="0.2">
      <c r="A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</row>
    <row r="368" spans="1:105" x14ac:dyDescent="0.2">
      <c r="A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</row>
    <row r="369" spans="1:105" x14ac:dyDescent="0.2">
      <c r="A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</row>
    <row r="370" spans="1:105" x14ac:dyDescent="0.2">
      <c r="A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</row>
    <row r="371" spans="1:105" x14ac:dyDescent="0.2">
      <c r="A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</row>
    <row r="372" spans="1:105" x14ac:dyDescent="0.2">
      <c r="A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</row>
    <row r="373" spans="1:105" x14ac:dyDescent="0.2">
      <c r="A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</row>
    <row r="374" spans="1:105" x14ac:dyDescent="0.2">
      <c r="A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AD374" s="185"/>
      <c r="AE374" s="183"/>
      <c r="AF374" s="185"/>
      <c r="AG374" s="183"/>
      <c r="AH374" s="185"/>
      <c r="AI374" s="183"/>
      <c r="AJ374" s="185"/>
      <c r="AK374" s="183"/>
      <c r="AL374" s="185"/>
      <c r="AM374" s="183"/>
      <c r="AN374" s="185"/>
      <c r="AO374" s="183"/>
      <c r="AP374" s="48"/>
      <c r="AQ374" s="94"/>
    </row>
    <row r="375" spans="1:105" x14ac:dyDescent="0.2">
      <c r="A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</row>
    <row r="376" spans="1:105" x14ac:dyDescent="0.2">
      <c r="A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</row>
    <row r="377" spans="1:105" x14ac:dyDescent="0.2">
      <c r="A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</row>
    <row r="378" spans="1:105" x14ac:dyDescent="0.2">
      <c r="A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</row>
    <row r="379" spans="1:105" x14ac:dyDescent="0.2">
      <c r="A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  <c r="CW379" s="94"/>
      <c r="CX379" s="94"/>
      <c r="CY379" s="94"/>
      <c r="CZ379" s="94"/>
    </row>
    <row r="380" spans="1:105" x14ac:dyDescent="0.2">
      <c r="A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  <c r="CW380" s="94"/>
      <c r="CX380" s="94"/>
      <c r="CY380" s="94"/>
      <c r="CZ380" s="94"/>
    </row>
    <row r="381" spans="1:105" x14ac:dyDescent="0.2">
      <c r="A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</row>
    <row r="382" spans="1:105" x14ac:dyDescent="0.2">
      <c r="A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4"/>
      <c r="CX382" s="94"/>
      <c r="CY382" s="94"/>
      <c r="CZ382" s="94"/>
    </row>
    <row r="383" spans="1:105" x14ac:dyDescent="0.2">
      <c r="A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  <c r="CW383" s="94"/>
      <c r="CX383" s="94"/>
      <c r="CY383" s="94"/>
      <c r="CZ383" s="94"/>
    </row>
    <row r="384" spans="1:105" x14ac:dyDescent="0.2">
      <c r="A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4"/>
      <c r="CX384" s="94"/>
      <c r="CY384" s="94"/>
      <c r="CZ384" s="94"/>
    </row>
    <row r="385" spans="1:105" x14ac:dyDescent="0.2">
      <c r="A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AD385" s="185"/>
      <c r="AE385" s="183"/>
      <c r="AF385" s="185"/>
      <c r="AG385" s="183"/>
      <c r="AH385" s="185"/>
      <c r="AI385" s="183"/>
      <c r="AJ385" s="185"/>
      <c r="AK385" s="183"/>
      <c r="AL385" s="185"/>
      <c r="AM385" s="183"/>
      <c r="AN385" s="185"/>
      <c r="AO385" s="183"/>
      <c r="AP385" s="48"/>
      <c r="AQ385" s="94"/>
    </row>
    <row r="386" spans="1:105" x14ac:dyDescent="0.2">
      <c r="A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5"/>
      <c r="CP386" s="75"/>
      <c r="CQ386" s="75"/>
      <c r="CR386" s="75"/>
      <c r="CS386" s="75"/>
      <c r="CT386" s="75"/>
      <c r="CU386" s="75"/>
      <c r="CV386" s="75"/>
      <c r="CW386" s="75"/>
      <c r="CX386" s="75"/>
      <c r="CY386" s="75"/>
      <c r="CZ386" s="75"/>
      <c r="DA386" s="75"/>
    </row>
    <row r="387" spans="1:105" x14ac:dyDescent="0.2">
      <c r="A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  <c r="CW387" s="94"/>
      <c r="CX387" s="94"/>
      <c r="CY387" s="94"/>
      <c r="CZ387" s="94"/>
    </row>
    <row r="388" spans="1:105" x14ac:dyDescent="0.2">
      <c r="A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  <c r="CW388" s="94"/>
      <c r="CX388" s="94"/>
      <c r="CY388" s="94"/>
      <c r="CZ388" s="94"/>
    </row>
    <row r="389" spans="1:105" x14ac:dyDescent="0.2">
      <c r="A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  <c r="CW389" s="94"/>
      <c r="CX389" s="94"/>
      <c r="CY389" s="94"/>
      <c r="CZ389" s="94"/>
    </row>
    <row r="390" spans="1:105" x14ac:dyDescent="0.2">
      <c r="A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</row>
    <row r="391" spans="1:105" x14ac:dyDescent="0.2">
      <c r="A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4"/>
      <c r="CX391" s="94"/>
      <c r="CY391" s="94"/>
      <c r="CZ391" s="94"/>
    </row>
    <row r="392" spans="1:105" x14ac:dyDescent="0.2">
      <c r="A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4"/>
      <c r="CX392" s="94"/>
      <c r="CY392" s="94"/>
      <c r="CZ392" s="94"/>
    </row>
    <row r="393" spans="1:105" x14ac:dyDescent="0.2">
      <c r="A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  <c r="CW393" s="94"/>
      <c r="CX393" s="94"/>
      <c r="CY393" s="94"/>
      <c r="CZ393" s="94"/>
    </row>
    <row r="394" spans="1:105" x14ac:dyDescent="0.2">
      <c r="A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  <c r="CW394" s="94"/>
      <c r="CX394" s="94"/>
      <c r="CY394" s="94"/>
      <c r="CZ394" s="94"/>
    </row>
    <row r="395" spans="1:105" x14ac:dyDescent="0.2">
      <c r="A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  <c r="CW395" s="94"/>
      <c r="CX395" s="94"/>
      <c r="CY395" s="94"/>
      <c r="CZ395" s="94"/>
    </row>
    <row r="396" spans="1:105" x14ac:dyDescent="0.2">
      <c r="A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AD396" s="185"/>
      <c r="AE396" s="183"/>
      <c r="AF396" s="185"/>
      <c r="AG396" s="183"/>
      <c r="AH396" s="185"/>
      <c r="AI396" s="183"/>
      <c r="AJ396" s="185"/>
      <c r="AK396" s="183"/>
      <c r="AL396" s="185"/>
      <c r="AM396" s="183"/>
      <c r="AN396" s="185"/>
      <c r="AO396" s="183"/>
      <c r="AP396" s="48"/>
      <c r="AQ396" s="94"/>
    </row>
    <row r="397" spans="1:105" x14ac:dyDescent="0.2">
      <c r="A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  <c r="BT397" s="75"/>
      <c r="BU397" s="75"/>
      <c r="BV397" s="75"/>
      <c r="BW397" s="75"/>
      <c r="BX397" s="75"/>
      <c r="BY397" s="75"/>
      <c r="BZ397" s="75"/>
      <c r="CA397" s="75"/>
      <c r="CB397" s="75"/>
      <c r="CC397" s="75"/>
      <c r="CD397" s="75"/>
      <c r="CE397" s="75"/>
      <c r="CF397" s="75"/>
      <c r="CG397" s="75"/>
      <c r="CH397" s="75"/>
      <c r="CI397" s="75"/>
      <c r="CJ397" s="75"/>
      <c r="CK397" s="75"/>
      <c r="CL397" s="75"/>
      <c r="CM397" s="75"/>
      <c r="CN397" s="75"/>
      <c r="CO397" s="75"/>
      <c r="CP397" s="75"/>
      <c r="CQ397" s="75"/>
      <c r="CR397" s="75"/>
      <c r="CS397" s="75"/>
      <c r="CT397" s="75"/>
      <c r="CU397" s="75"/>
      <c r="CV397" s="75"/>
      <c r="CW397" s="75"/>
      <c r="CX397" s="75"/>
      <c r="CY397" s="75"/>
      <c r="CZ397" s="75"/>
      <c r="DA397" s="75"/>
    </row>
    <row r="398" spans="1:105" x14ac:dyDescent="0.2">
      <c r="A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4"/>
      <c r="CX398" s="94"/>
      <c r="CY398" s="94"/>
      <c r="CZ398" s="94"/>
    </row>
    <row r="399" spans="1:105" x14ac:dyDescent="0.2">
      <c r="A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4"/>
      <c r="CX399" s="94"/>
      <c r="CY399" s="94"/>
      <c r="CZ399" s="94"/>
    </row>
    <row r="400" spans="1:105" x14ac:dyDescent="0.2">
      <c r="A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  <c r="CW400" s="94"/>
      <c r="CX400" s="94"/>
      <c r="CY400" s="94"/>
      <c r="CZ400" s="94"/>
    </row>
    <row r="401" spans="1:105" x14ac:dyDescent="0.2">
      <c r="A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  <c r="CW401" s="94"/>
      <c r="CX401" s="94"/>
      <c r="CY401" s="94"/>
      <c r="CZ401" s="94"/>
    </row>
    <row r="402" spans="1:105" x14ac:dyDescent="0.2">
      <c r="A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</row>
    <row r="403" spans="1:105" x14ac:dyDescent="0.2">
      <c r="A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  <c r="CW403" s="94"/>
      <c r="CX403" s="94"/>
      <c r="CY403" s="94"/>
      <c r="CZ403" s="94"/>
    </row>
    <row r="404" spans="1:105" x14ac:dyDescent="0.2">
      <c r="A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  <c r="CW404" s="94"/>
      <c r="CX404" s="94"/>
      <c r="CY404" s="94"/>
      <c r="CZ404" s="94"/>
    </row>
    <row r="405" spans="1:105" x14ac:dyDescent="0.2">
      <c r="A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  <c r="CW405" s="94"/>
      <c r="CX405" s="94"/>
      <c r="CY405" s="94"/>
      <c r="CZ405" s="94"/>
    </row>
    <row r="406" spans="1:105" x14ac:dyDescent="0.2">
      <c r="A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  <c r="CW406" s="94"/>
      <c r="CX406" s="94"/>
      <c r="CY406" s="94"/>
      <c r="CZ406" s="94"/>
    </row>
    <row r="407" spans="1:105" x14ac:dyDescent="0.2">
      <c r="A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AD407" s="185"/>
      <c r="AE407" s="183"/>
      <c r="AF407" s="185"/>
      <c r="AG407" s="183"/>
      <c r="AH407" s="185"/>
      <c r="AI407" s="183"/>
      <c r="AJ407" s="185"/>
      <c r="AK407" s="183"/>
      <c r="AL407" s="185"/>
      <c r="AM407" s="183"/>
      <c r="AN407" s="185"/>
      <c r="AO407" s="183"/>
      <c r="AP407" s="48"/>
      <c r="AQ407" s="94"/>
    </row>
    <row r="408" spans="1:105" x14ac:dyDescent="0.2">
      <c r="A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  <c r="BT408" s="75"/>
      <c r="BU408" s="75"/>
      <c r="BV408" s="75"/>
      <c r="BW408" s="75"/>
      <c r="BX408" s="75"/>
      <c r="BY408" s="75"/>
      <c r="BZ408" s="75"/>
      <c r="CA408" s="75"/>
      <c r="CB408" s="75"/>
      <c r="CC408" s="75"/>
      <c r="CD408" s="75"/>
      <c r="CE408" s="75"/>
      <c r="CF408" s="75"/>
      <c r="CG408" s="75"/>
      <c r="CH408" s="75"/>
      <c r="CI408" s="75"/>
      <c r="CJ408" s="75"/>
      <c r="CK408" s="75"/>
      <c r="CL408" s="75"/>
      <c r="CM408" s="75"/>
      <c r="CN408" s="75"/>
      <c r="CO408" s="75"/>
      <c r="CP408" s="75"/>
      <c r="CQ408" s="75"/>
      <c r="CR408" s="75"/>
      <c r="CS408" s="75"/>
      <c r="CT408" s="75"/>
      <c r="CU408" s="75"/>
      <c r="CV408" s="75"/>
      <c r="CW408" s="75"/>
      <c r="CX408" s="75"/>
      <c r="CY408" s="75"/>
      <c r="CZ408" s="75"/>
      <c r="DA408" s="75"/>
    </row>
    <row r="409" spans="1:105" x14ac:dyDescent="0.2">
      <c r="A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  <c r="CW409" s="94"/>
      <c r="CX409" s="94"/>
      <c r="CY409" s="94"/>
      <c r="CZ409" s="94"/>
    </row>
    <row r="410" spans="1:105" x14ac:dyDescent="0.2">
      <c r="A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  <c r="CW410" s="94"/>
      <c r="CX410" s="94"/>
      <c r="CY410" s="94"/>
      <c r="CZ410" s="94"/>
    </row>
    <row r="411" spans="1:105" x14ac:dyDescent="0.2">
      <c r="A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  <c r="CW411" s="94"/>
      <c r="CX411" s="94"/>
      <c r="CY411" s="94"/>
      <c r="CZ411" s="94"/>
    </row>
    <row r="412" spans="1:105" x14ac:dyDescent="0.2">
      <c r="A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  <c r="CW412" s="94"/>
      <c r="CX412" s="94"/>
      <c r="CY412" s="94"/>
      <c r="CZ412" s="94"/>
    </row>
    <row r="413" spans="1:105" x14ac:dyDescent="0.2">
      <c r="A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  <c r="CW413" s="94"/>
      <c r="CX413" s="94"/>
      <c r="CY413" s="94"/>
      <c r="CZ413" s="94"/>
    </row>
    <row r="414" spans="1:105" x14ac:dyDescent="0.2">
      <c r="A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  <c r="CW414" s="94"/>
      <c r="CX414" s="94"/>
      <c r="CY414" s="94"/>
      <c r="CZ414" s="94"/>
    </row>
    <row r="415" spans="1:105" x14ac:dyDescent="0.2">
      <c r="A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  <c r="CW415" s="94"/>
      <c r="CX415" s="94"/>
      <c r="CY415" s="94"/>
      <c r="CZ415" s="94"/>
    </row>
    <row r="416" spans="1:105" x14ac:dyDescent="0.2">
      <c r="A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  <c r="CW416" s="94"/>
      <c r="CX416" s="94"/>
      <c r="CY416" s="94"/>
      <c r="CZ416" s="94"/>
    </row>
    <row r="417" spans="1:105" x14ac:dyDescent="0.2">
      <c r="A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  <c r="CW417" s="94"/>
      <c r="CX417" s="94"/>
      <c r="CY417" s="94"/>
      <c r="CZ417" s="94"/>
    </row>
    <row r="418" spans="1:105" x14ac:dyDescent="0.2">
      <c r="A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AD418" s="185"/>
      <c r="AE418" s="183"/>
      <c r="AF418" s="185"/>
      <c r="AG418" s="183"/>
      <c r="AH418" s="185"/>
      <c r="AI418" s="183"/>
      <c r="AJ418" s="185"/>
      <c r="AK418" s="183"/>
      <c r="AL418" s="185"/>
      <c r="AM418" s="183"/>
      <c r="AN418" s="185"/>
      <c r="AO418" s="183"/>
      <c r="AP418" s="48"/>
      <c r="AQ418" s="94"/>
    </row>
    <row r="419" spans="1:105" x14ac:dyDescent="0.2">
      <c r="A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  <c r="CG419" s="75"/>
      <c r="CH419" s="75"/>
      <c r="CI419" s="75"/>
      <c r="CJ419" s="75"/>
      <c r="CK419" s="75"/>
      <c r="CL419" s="75"/>
      <c r="CM419" s="75"/>
      <c r="CN419" s="75"/>
      <c r="CO419" s="75"/>
      <c r="CP419" s="75"/>
      <c r="CQ419" s="75"/>
      <c r="CR419" s="75"/>
      <c r="CS419" s="75"/>
      <c r="CT419" s="75"/>
      <c r="CU419" s="75"/>
      <c r="CV419" s="75"/>
      <c r="CW419" s="75"/>
      <c r="CX419" s="75"/>
      <c r="CY419" s="75"/>
      <c r="CZ419" s="75"/>
      <c r="DA419" s="75"/>
    </row>
    <row r="420" spans="1:105" x14ac:dyDescent="0.2">
      <c r="A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  <c r="CW420" s="94"/>
      <c r="CX420" s="94"/>
      <c r="CY420" s="94"/>
      <c r="CZ420" s="94"/>
    </row>
    <row r="421" spans="1:105" x14ac:dyDescent="0.2">
      <c r="A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  <c r="CW421" s="94"/>
      <c r="CX421" s="94"/>
      <c r="CY421" s="94"/>
      <c r="CZ421" s="94"/>
    </row>
    <row r="422" spans="1:105" x14ac:dyDescent="0.2">
      <c r="A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  <c r="CW422" s="94"/>
      <c r="CX422" s="94"/>
      <c r="CY422" s="94"/>
      <c r="CZ422" s="94"/>
    </row>
    <row r="423" spans="1:105" x14ac:dyDescent="0.2">
      <c r="A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  <c r="CW423" s="94"/>
      <c r="CX423" s="94"/>
      <c r="CY423" s="94"/>
      <c r="CZ423" s="94"/>
    </row>
    <row r="424" spans="1:105" x14ac:dyDescent="0.2">
      <c r="A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  <c r="CW424" s="94"/>
      <c r="CX424" s="94"/>
      <c r="CY424" s="94"/>
      <c r="CZ424" s="94"/>
    </row>
    <row r="425" spans="1:105" x14ac:dyDescent="0.2">
      <c r="A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  <c r="CW425" s="94"/>
      <c r="CX425" s="94"/>
      <c r="CY425" s="94"/>
      <c r="CZ425" s="94"/>
    </row>
    <row r="426" spans="1:105" x14ac:dyDescent="0.2">
      <c r="A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  <c r="CW426" s="94"/>
      <c r="CX426" s="94"/>
      <c r="CY426" s="94"/>
      <c r="CZ426" s="94"/>
    </row>
    <row r="427" spans="1:105" x14ac:dyDescent="0.2">
      <c r="A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  <c r="CW427" s="94"/>
      <c r="CX427" s="94"/>
      <c r="CY427" s="94"/>
      <c r="CZ427" s="94"/>
    </row>
    <row r="428" spans="1:105" x14ac:dyDescent="0.2">
      <c r="A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  <c r="CW428" s="94"/>
      <c r="CX428" s="94"/>
      <c r="CY428" s="94"/>
      <c r="CZ428" s="94"/>
    </row>
    <row r="429" spans="1:105" x14ac:dyDescent="0.2">
      <c r="A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AD429" s="185"/>
      <c r="AE429" s="183"/>
      <c r="AF429" s="185"/>
      <c r="AG429" s="183"/>
      <c r="AH429" s="185"/>
      <c r="AI429" s="183"/>
      <c r="AJ429" s="185"/>
      <c r="AK429" s="183"/>
      <c r="AL429" s="185"/>
      <c r="AM429" s="183"/>
      <c r="AN429" s="185"/>
      <c r="AO429" s="183"/>
      <c r="AP429" s="48"/>
      <c r="AQ429" s="94"/>
    </row>
    <row r="430" spans="1:105" x14ac:dyDescent="0.2">
      <c r="A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  <c r="CG430" s="75"/>
      <c r="CH430" s="75"/>
      <c r="CI430" s="75"/>
      <c r="CJ430" s="75"/>
      <c r="CK430" s="75"/>
      <c r="CL430" s="75"/>
      <c r="CM430" s="75"/>
      <c r="CN430" s="75"/>
      <c r="CO430" s="75"/>
      <c r="CP430" s="75"/>
      <c r="CQ430" s="75"/>
      <c r="CR430" s="75"/>
      <c r="CS430" s="75"/>
      <c r="CT430" s="75"/>
      <c r="CU430" s="75"/>
      <c r="CV430" s="75"/>
      <c r="CW430" s="75"/>
      <c r="CX430" s="75"/>
      <c r="CY430" s="75"/>
      <c r="CZ430" s="75"/>
      <c r="DA430" s="75"/>
    </row>
    <row r="431" spans="1:105" x14ac:dyDescent="0.2">
      <c r="A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  <c r="CW431" s="94"/>
      <c r="CX431" s="94"/>
      <c r="CY431" s="94"/>
      <c r="CZ431" s="94"/>
    </row>
    <row r="432" spans="1:105" x14ac:dyDescent="0.2">
      <c r="A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  <c r="CW432" s="94"/>
      <c r="CX432" s="94"/>
      <c r="CY432" s="94"/>
      <c r="CZ432" s="94"/>
    </row>
    <row r="433" spans="1:105" x14ac:dyDescent="0.2">
      <c r="A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  <c r="CW433" s="94"/>
      <c r="CX433" s="94"/>
      <c r="CY433" s="94"/>
      <c r="CZ433" s="94"/>
    </row>
    <row r="434" spans="1:105" x14ac:dyDescent="0.2">
      <c r="A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  <c r="CW434" s="94"/>
      <c r="CX434" s="94"/>
      <c r="CY434" s="94"/>
      <c r="CZ434" s="94"/>
    </row>
    <row r="435" spans="1:105" x14ac:dyDescent="0.2">
      <c r="A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  <c r="CW435" s="94"/>
      <c r="CX435" s="94"/>
      <c r="CY435" s="94"/>
      <c r="CZ435" s="94"/>
    </row>
    <row r="436" spans="1:105" x14ac:dyDescent="0.2">
      <c r="A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  <c r="CW436" s="94"/>
      <c r="CX436" s="94"/>
      <c r="CY436" s="94"/>
      <c r="CZ436" s="94"/>
    </row>
    <row r="437" spans="1:105" x14ac:dyDescent="0.2">
      <c r="A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  <c r="CW437" s="94"/>
      <c r="CX437" s="94"/>
      <c r="CY437" s="94"/>
      <c r="CZ437" s="94"/>
    </row>
    <row r="438" spans="1:105" x14ac:dyDescent="0.2">
      <c r="A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  <c r="CW438" s="94"/>
      <c r="CX438" s="94"/>
      <c r="CY438" s="94"/>
      <c r="CZ438" s="94"/>
    </row>
    <row r="439" spans="1:105" x14ac:dyDescent="0.2">
      <c r="A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  <c r="CW439" s="94"/>
      <c r="CX439" s="94"/>
      <c r="CY439" s="94"/>
      <c r="CZ439" s="94"/>
    </row>
    <row r="440" spans="1:105" x14ac:dyDescent="0.2">
      <c r="A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AD440" s="185"/>
      <c r="AE440" s="183"/>
      <c r="AF440" s="185"/>
      <c r="AG440" s="183"/>
      <c r="AH440" s="185"/>
      <c r="AI440" s="183"/>
      <c r="AJ440" s="185"/>
      <c r="AK440" s="183"/>
      <c r="AL440" s="185"/>
      <c r="AM440" s="183"/>
      <c r="AN440" s="185"/>
      <c r="AO440" s="183"/>
      <c r="AP440" s="48"/>
      <c r="AQ440" s="94"/>
    </row>
    <row r="441" spans="1:105" x14ac:dyDescent="0.2">
      <c r="A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  <c r="CG441" s="75"/>
      <c r="CH441" s="75"/>
      <c r="CI441" s="75"/>
      <c r="CJ441" s="75"/>
      <c r="CK441" s="75"/>
      <c r="CL441" s="75"/>
      <c r="CM441" s="75"/>
      <c r="CN441" s="75"/>
      <c r="CO441" s="75"/>
      <c r="CP441" s="75"/>
      <c r="CQ441" s="75"/>
      <c r="CR441" s="75"/>
      <c r="CS441" s="75"/>
      <c r="CT441" s="75"/>
      <c r="CU441" s="75"/>
      <c r="CV441" s="75"/>
      <c r="CW441" s="75"/>
      <c r="CX441" s="75"/>
      <c r="CY441" s="75"/>
      <c r="CZ441" s="75"/>
      <c r="DA441" s="75"/>
    </row>
    <row r="442" spans="1:105" x14ac:dyDescent="0.2">
      <c r="A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  <c r="CW442" s="94"/>
      <c r="CX442" s="94"/>
      <c r="CY442" s="94"/>
      <c r="CZ442" s="94"/>
    </row>
    <row r="443" spans="1:105" x14ac:dyDescent="0.2">
      <c r="A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  <c r="CW443" s="94"/>
      <c r="CX443" s="94"/>
      <c r="CY443" s="94"/>
      <c r="CZ443" s="94"/>
    </row>
    <row r="444" spans="1:105" x14ac:dyDescent="0.2">
      <c r="A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  <c r="CW444" s="94"/>
      <c r="CX444" s="94"/>
      <c r="CY444" s="94"/>
      <c r="CZ444" s="94"/>
    </row>
    <row r="445" spans="1:105" x14ac:dyDescent="0.2">
      <c r="A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  <c r="CW445" s="94"/>
      <c r="CX445" s="94"/>
      <c r="CY445" s="94"/>
      <c r="CZ445" s="94"/>
    </row>
    <row r="446" spans="1:105" x14ac:dyDescent="0.2">
      <c r="A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  <c r="CW446" s="94"/>
      <c r="CX446" s="94"/>
      <c r="CY446" s="94"/>
      <c r="CZ446" s="94"/>
    </row>
    <row r="447" spans="1:105" x14ac:dyDescent="0.2">
      <c r="A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  <c r="CW447" s="94"/>
      <c r="CX447" s="94"/>
      <c r="CY447" s="94"/>
      <c r="CZ447" s="94"/>
    </row>
    <row r="448" spans="1:105" x14ac:dyDescent="0.2">
      <c r="A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  <c r="CW448" s="94"/>
      <c r="CX448" s="94"/>
      <c r="CY448" s="94"/>
      <c r="CZ448" s="94"/>
    </row>
    <row r="449" spans="1:105" x14ac:dyDescent="0.2">
      <c r="A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  <c r="CW449" s="94"/>
      <c r="CX449" s="94"/>
      <c r="CY449" s="94"/>
      <c r="CZ449" s="94"/>
    </row>
    <row r="450" spans="1:105" x14ac:dyDescent="0.2">
      <c r="A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  <c r="CW450" s="94"/>
      <c r="CX450" s="94"/>
      <c r="CY450" s="94"/>
      <c r="CZ450" s="94"/>
    </row>
    <row r="451" spans="1:105" x14ac:dyDescent="0.2">
      <c r="A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AD451" s="185"/>
      <c r="AE451" s="183"/>
      <c r="AF451" s="185"/>
      <c r="AG451" s="183"/>
      <c r="AH451" s="185"/>
      <c r="AI451" s="183"/>
      <c r="AJ451" s="185"/>
      <c r="AK451" s="183"/>
      <c r="AL451" s="185"/>
      <c r="AM451" s="183"/>
      <c r="AN451" s="185"/>
      <c r="AO451" s="183"/>
      <c r="AP451" s="48"/>
      <c r="AQ451" s="94"/>
    </row>
    <row r="452" spans="1:105" x14ac:dyDescent="0.2">
      <c r="A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  <c r="CG452" s="75"/>
      <c r="CH452" s="75"/>
      <c r="CI452" s="75"/>
      <c r="CJ452" s="75"/>
      <c r="CK452" s="75"/>
      <c r="CL452" s="75"/>
      <c r="CM452" s="75"/>
      <c r="CN452" s="75"/>
      <c r="CO452" s="75"/>
      <c r="CP452" s="75"/>
      <c r="CQ452" s="75"/>
      <c r="CR452" s="75"/>
      <c r="CS452" s="75"/>
      <c r="CT452" s="75"/>
      <c r="CU452" s="75"/>
      <c r="CV452" s="75"/>
      <c r="CW452" s="75"/>
      <c r="CX452" s="75"/>
      <c r="CY452" s="75"/>
      <c r="CZ452" s="75"/>
      <c r="DA452" s="75"/>
    </row>
    <row r="453" spans="1:105" x14ac:dyDescent="0.2">
      <c r="A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  <c r="CW453" s="94"/>
      <c r="CX453" s="94"/>
      <c r="CY453" s="94"/>
      <c r="CZ453" s="94"/>
    </row>
    <row r="454" spans="1:105" x14ac:dyDescent="0.2">
      <c r="A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  <c r="CW454" s="94"/>
      <c r="CX454" s="94"/>
      <c r="CY454" s="94"/>
      <c r="CZ454" s="94"/>
    </row>
    <row r="455" spans="1:105" x14ac:dyDescent="0.2">
      <c r="A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  <c r="CW455" s="94"/>
      <c r="CX455" s="94"/>
      <c r="CY455" s="94"/>
      <c r="CZ455" s="94"/>
    </row>
    <row r="456" spans="1:105" x14ac:dyDescent="0.2">
      <c r="A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</row>
    <row r="457" spans="1:105" x14ac:dyDescent="0.2">
      <c r="A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</row>
    <row r="458" spans="1:105" x14ac:dyDescent="0.2">
      <c r="A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</row>
    <row r="459" spans="1:105" x14ac:dyDescent="0.2">
      <c r="A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</row>
    <row r="460" spans="1:105" x14ac:dyDescent="0.2">
      <c r="A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</row>
    <row r="461" spans="1:105" x14ac:dyDescent="0.2">
      <c r="A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  <c r="CW461" s="94"/>
      <c r="CX461" s="94"/>
      <c r="CY461" s="94"/>
      <c r="CZ461" s="94"/>
    </row>
    <row r="462" spans="1:105" x14ac:dyDescent="0.2">
      <c r="A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AD462" s="185"/>
      <c r="AE462" s="183"/>
      <c r="AF462" s="185"/>
      <c r="AG462" s="183"/>
      <c r="AH462" s="185"/>
      <c r="AI462" s="183"/>
      <c r="AJ462" s="185"/>
      <c r="AK462" s="183"/>
      <c r="AL462" s="185"/>
      <c r="AM462" s="183"/>
      <c r="AN462" s="185"/>
      <c r="AO462" s="183"/>
      <c r="AP462" s="48"/>
      <c r="AQ462" s="94"/>
    </row>
    <row r="463" spans="1:105" x14ac:dyDescent="0.2">
      <c r="A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</row>
    <row r="464" spans="1:105" x14ac:dyDescent="0.2">
      <c r="A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</row>
    <row r="465" spans="1:105" x14ac:dyDescent="0.2">
      <c r="A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  <c r="CW465" s="94"/>
      <c r="CX465" s="94"/>
      <c r="CY465" s="94"/>
      <c r="CZ465" s="94"/>
    </row>
    <row r="466" spans="1:105" x14ac:dyDescent="0.2">
      <c r="A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</row>
    <row r="467" spans="1:105" x14ac:dyDescent="0.2">
      <c r="A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</row>
    <row r="468" spans="1:105" x14ac:dyDescent="0.2">
      <c r="A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</row>
    <row r="469" spans="1:105" x14ac:dyDescent="0.2">
      <c r="A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</row>
    <row r="470" spans="1:105" x14ac:dyDescent="0.2">
      <c r="A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</row>
    <row r="471" spans="1:105" x14ac:dyDescent="0.2">
      <c r="A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</row>
    <row r="472" spans="1:105" x14ac:dyDescent="0.2">
      <c r="A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</row>
    <row r="473" spans="1:105" x14ac:dyDescent="0.2">
      <c r="A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AD473" s="185"/>
      <c r="AE473" s="183"/>
      <c r="AF473" s="185"/>
      <c r="AG473" s="183"/>
      <c r="AH473" s="185"/>
      <c r="AI473" s="183"/>
      <c r="AJ473" s="185"/>
      <c r="AK473" s="183"/>
      <c r="AL473" s="185"/>
      <c r="AM473" s="183"/>
      <c r="AN473" s="185"/>
      <c r="AO473" s="183"/>
      <c r="AP473" s="48"/>
      <c r="AQ473" s="94"/>
    </row>
    <row r="474" spans="1:105" x14ac:dyDescent="0.2">
      <c r="A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  <c r="BT474" s="75"/>
      <c r="BU474" s="75"/>
      <c r="BV474" s="75"/>
      <c r="BW474" s="75"/>
      <c r="BX474" s="75"/>
      <c r="BY474" s="75"/>
      <c r="BZ474" s="75"/>
      <c r="CA474" s="75"/>
      <c r="CB474" s="75"/>
      <c r="CC474" s="75"/>
      <c r="CD474" s="75"/>
      <c r="CE474" s="75"/>
      <c r="CF474" s="75"/>
      <c r="CG474" s="75"/>
      <c r="CH474" s="75"/>
      <c r="CI474" s="75"/>
      <c r="CJ474" s="75"/>
      <c r="CK474" s="75"/>
      <c r="CL474" s="75"/>
      <c r="CM474" s="75"/>
      <c r="CN474" s="75"/>
      <c r="CO474" s="75"/>
      <c r="CP474" s="75"/>
      <c r="CQ474" s="75"/>
      <c r="CR474" s="75"/>
      <c r="CS474" s="75"/>
      <c r="CT474" s="75"/>
      <c r="CU474" s="75"/>
      <c r="CV474" s="75"/>
      <c r="CW474" s="75"/>
      <c r="CX474" s="75"/>
      <c r="CY474" s="75"/>
      <c r="CZ474" s="75"/>
      <c r="DA474" s="75"/>
    </row>
    <row r="475" spans="1:105" x14ac:dyDescent="0.2">
      <c r="A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</row>
    <row r="476" spans="1:105" x14ac:dyDescent="0.2">
      <c r="A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</row>
    <row r="477" spans="1:105" x14ac:dyDescent="0.2">
      <c r="A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</row>
    <row r="478" spans="1:105" x14ac:dyDescent="0.2">
      <c r="A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</row>
    <row r="479" spans="1:105" x14ac:dyDescent="0.2">
      <c r="A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</row>
    <row r="480" spans="1:105" x14ac:dyDescent="0.2">
      <c r="A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</row>
    <row r="481" spans="1:105" x14ac:dyDescent="0.2">
      <c r="A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</row>
    <row r="482" spans="1:105" x14ac:dyDescent="0.2">
      <c r="A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</row>
    <row r="483" spans="1:105" x14ac:dyDescent="0.2">
      <c r="A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</row>
    <row r="484" spans="1:105" x14ac:dyDescent="0.2">
      <c r="A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AD484" s="185"/>
      <c r="AE484" s="183"/>
      <c r="AF484" s="185"/>
      <c r="AG484" s="183"/>
      <c r="AH484" s="185"/>
      <c r="AI484" s="183"/>
      <c r="AJ484" s="185"/>
      <c r="AK484" s="183"/>
      <c r="AL484" s="185"/>
      <c r="AM484" s="183"/>
      <c r="AN484" s="185"/>
      <c r="AO484" s="183"/>
      <c r="AP484" s="48"/>
      <c r="AQ484" s="94"/>
    </row>
    <row r="485" spans="1:105" x14ac:dyDescent="0.2">
      <c r="A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  <c r="BT485" s="75"/>
      <c r="BU485" s="75"/>
      <c r="BV485" s="75"/>
      <c r="BW485" s="75"/>
      <c r="BX485" s="75"/>
      <c r="BY485" s="75"/>
      <c r="BZ485" s="75"/>
      <c r="CA485" s="75"/>
      <c r="CB485" s="75"/>
      <c r="CC485" s="75"/>
      <c r="CD485" s="75"/>
      <c r="CE485" s="75"/>
      <c r="CF485" s="75"/>
      <c r="CG485" s="75"/>
      <c r="CH485" s="75"/>
      <c r="CI485" s="75"/>
      <c r="CJ485" s="75"/>
      <c r="CK485" s="75"/>
      <c r="CL485" s="75"/>
      <c r="CM485" s="75"/>
      <c r="CN485" s="75"/>
      <c r="CO485" s="75"/>
      <c r="CP485" s="75"/>
      <c r="CQ485" s="75"/>
      <c r="CR485" s="75"/>
      <c r="CS485" s="75"/>
      <c r="CT485" s="75"/>
      <c r="CU485" s="75"/>
      <c r="CV485" s="75"/>
      <c r="CW485" s="75"/>
      <c r="CX485" s="75"/>
      <c r="CY485" s="75"/>
      <c r="CZ485" s="75"/>
      <c r="DA485" s="75"/>
    </row>
    <row r="486" spans="1:105" x14ac:dyDescent="0.2">
      <c r="A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</row>
    <row r="487" spans="1:105" x14ac:dyDescent="0.2">
      <c r="A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</row>
    <row r="488" spans="1:105" x14ac:dyDescent="0.2">
      <c r="A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</row>
    <row r="489" spans="1:105" x14ac:dyDescent="0.2">
      <c r="A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</row>
    <row r="490" spans="1:105" x14ac:dyDescent="0.2">
      <c r="A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</row>
    <row r="491" spans="1:105" x14ac:dyDescent="0.2">
      <c r="A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</row>
    <row r="492" spans="1:105" x14ac:dyDescent="0.2">
      <c r="A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</row>
    <row r="493" spans="1:105" x14ac:dyDescent="0.2">
      <c r="A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</row>
    <row r="494" spans="1:105" x14ac:dyDescent="0.2">
      <c r="A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</row>
    <row r="495" spans="1:105" x14ac:dyDescent="0.2">
      <c r="A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AD495" s="185"/>
      <c r="AE495" s="183"/>
      <c r="AF495" s="185"/>
      <c r="AG495" s="183"/>
      <c r="AH495" s="185"/>
      <c r="AI495" s="183"/>
      <c r="AJ495" s="185"/>
      <c r="AK495" s="183"/>
      <c r="AL495" s="185"/>
      <c r="AM495" s="183"/>
      <c r="AN495" s="185"/>
      <c r="AO495" s="183"/>
      <c r="AP495" s="48"/>
      <c r="AQ495" s="94"/>
    </row>
    <row r="496" spans="1:105" x14ac:dyDescent="0.2">
      <c r="A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  <c r="BT496" s="75"/>
      <c r="BU496" s="75"/>
      <c r="BV496" s="75"/>
      <c r="BW496" s="75"/>
      <c r="BX496" s="75"/>
      <c r="BY496" s="75"/>
      <c r="BZ496" s="75"/>
      <c r="CA496" s="75"/>
      <c r="CB496" s="75"/>
      <c r="CC496" s="75"/>
      <c r="CD496" s="75"/>
      <c r="CE496" s="75"/>
      <c r="CF496" s="75"/>
      <c r="CG496" s="75"/>
      <c r="CH496" s="75"/>
      <c r="CI496" s="75"/>
      <c r="CJ496" s="75"/>
      <c r="CK496" s="75"/>
      <c r="CL496" s="75"/>
      <c r="CM496" s="75"/>
      <c r="CN496" s="75"/>
      <c r="CO496" s="75"/>
      <c r="CP496" s="75"/>
      <c r="CQ496" s="75"/>
      <c r="CR496" s="75"/>
      <c r="CS496" s="75"/>
      <c r="CT496" s="75"/>
      <c r="CU496" s="75"/>
      <c r="CV496" s="75"/>
      <c r="CW496" s="75"/>
      <c r="CX496" s="75"/>
      <c r="CY496" s="75"/>
      <c r="CZ496" s="75"/>
      <c r="DA496" s="75"/>
    </row>
    <row r="497" spans="1:105" x14ac:dyDescent="0.2">
      <c r="A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</row>
    <row r="498" spans="1:105" x14ac:dyDescent="0.2">
      <c r="A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</row>
    <row r="499" spans="1:105" x14ac:dyDescent="0.2">
      <c r="A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</row>
    <row r="500" spans="1:105" x14ac:dyDescent="0.2">
      <c r="A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</row>
    <row r="501" spans="1:105" x14ac:dyDescent="0.2">
      <c r="A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</row>
    <row r="502" spans="1:105" x14ac:dyDescent="0.2">
      <c r="A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</row>
    <row r="503" spans="1:105" x14ac:dyDescent="0.2">
      <c r="A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</row>
    <row r="504" spans="1:105" x14ac:dyDescent="0.2">
      <c r="A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</row>
    <row r="505" spans="1:105" x14ac:dyDescent="0.2">
      <c r="A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</row>
    <row r="506" spans="1:105" x14ac:dyDescent="0.2">
      <c r="A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AD506" s="185"/>
      <c r="AE506" s="183"/>
      <c r="AF506" s="185"/>
      <c r="AG506" s="183"/>
      <c r="AH506" s="185"/>
      <c r="AI506" s="183"/>
      <c r="AJ506" s="185"/>
      <c r="AK506" s="183"/>
      <c r="AL506" s="185"/>
      <c r="AM506" s="183"/>
      <c r="AN506" s="185"/>
      <c r="AO506" s="183"/>
      <c r="AP506" s="48"/>
      <c r="AQ506" s="94"/>
    </row>
    <row r="507" spans="1:105" x14ac:dyDescent="0.2">
      <c r="A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  <c r="CF507" s="75"/>
      <c r="CG507" s="75"/>
      <c r="CH507" s="75"/>
      <c r="CI507" s="75"/>
      <c r="CJ507" s="75"/>
      <c r="CK507" s="75"/>
      <c r="CL507" s="75"/>
      <c r="CM507" s="75"/>
      <c r="CN507" s="75"/>
      <c r="CO507" s="75"/>
      <c r="CP507" s="75"/>
      <c r="CQ507" s="75"/>
      <c r="CR507" s="75"/>
      <c r="CS507" s="75"/>
      <c r="CT507" s="75"/>
      <c r="CU507" s="75"/>
      <c r="CV507" s="75"/>
      <c r="CW507" s="75"/>
      <c r="CX507" s="75"/>
      <c r="CY507" s="75"/>
      <c r="CZ507" s="75"/>
      <c r="DA507" s="75"/>
    </row>
    <row r="508" spans="1:105" x14ac:dyDescent="0.2">
      <c r="A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</row>
    <row r="509" spans="1:105" x14ac:dyDescent="0.2">
      <c r="A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</row>
    <row r="510" spans="1:105" x14ac:dyDescent="0.2">
      <c r="A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</row>
    <row r="511" spans="1:105" x14ac:dyDescent="0.2">
      <c r="A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</row>
    <row r="512" spans="1:105" x14ac:dyDescent="0.2">
      <c r="A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</row>
    <row r="513" spans="1:105" x14ac:dyDescent="0.2">
      <c r="A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</row>
    <row r="514" spans="1:105" x14ac:dyDescent="0.2">
      <c r="A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</row>
    <row r="515" spans="1:105" x14ac:dyDescent="0.2">
      <c r="A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</row>
    <row r="516" spans="1:105" x14ac:dyDescent="0.2">
      <c r="A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</row>
    <row r="517" spans="1:105" x14ac:dyDescent="0.2">
      <c r="A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AD517" s="185"/>
      <c r="AE517" s="183"/>
      <c r="AF517" s="185"/>
      <c r="AG517" s="183"/>
      <c r="AH517" s="185"/>
      <c r="AI517" s="183"/>
      <c r="AJ517" s="185"/>
      <c r="AK517" s="183"/>
      <c r="AL517" s="185"/>
      <c r="AM517" s="183"/>
      <c r="AN517" s="185"/>
      <c r="AO517" s="183"/>
      <c r="AP517" s="48"/>
      <c r="AQ517" s="94"/>
    </row>
    <row r="518" spans="1:105" x14ac:dyDescent="0.2">
      <c r="A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  <c r="BT518" s="75"/>
      <c r="BU518" s="75"/>
      <c r="BV518" s="75"/>
      <c r="BW518" s="75"/>
      <c r="BX518" s="75"/>
      <c r="BY518" s="75"/>
      <c r="BZ518" s="75"/>
      <c r="CA518" s="75"/>
      <c r="CB518" s="75"/>
      <c r="CC518" s="75"/>
      <c r="CD518" s="75"/>
      <c r="CE518" s="75"/>
      <c r="CF518" s="75"/>
      <c r="CG518" s="75"/>
      <c r="CH518" s="75"/>
      <c r="CI518" s="75"/>
      <c r="CJ518" s="75"/>
      <c r="CK518" s="75"/>
      <c r="CL518" s="75"/>
      <c r="CM518" s="75"/>
      <c r="CN518" s="75"/>
      <c r="CO518" s="75"/>
      <c r="CP518" s="75"/>
      <c r="CQ518" s="75"/>
      <c r="CR518" s="75"/>
      <c r="CS518" s="75"/>
      <c r="CT518" s="75"/>
      <c r="CU518" s="75"/>
      <c r="CV518" s="75"/>
      <c r="CW518" s="75"/>
      <c r="CX518" s="75"/>
      <c r="CY518" s="75"/>
      <c r="CZ518" s="75"/>
      <c r="DA518" s="75"/>
    </row>
    <row r="519" spans="1:105" x14ac:dyDescent="0.2">
      <c r="A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  <c r="BY519" s="94"/>
      <c r="BZ519" s="94"/>
      <c r="CA519" s="94"/>
      <c r="CB519" s="94"/>
      <c r="CC519" s="94"/>
      <c r="CD519" s="94"/>
      <c r="CE519" s="94"/>
      <c r="CF519" s="94"/>
      <c r="CG519" s="94"/>
      <c r="CH519" s="94"/>
      <c r="CI519" s="94"/>
      <c r="CJ519" s="94"/>
      <c r="CK519" s="94"/>
      <c r="CL519" s="94"/>
      <c r="CM519" s="94"/>
      <c r="CN519" s="94"/>
      <c r="CO519" s="94"/>
      <c r="CP519" s="94"/>
      <c r="CQ519" s="94"/>
      <c r="CR519" s="94"/>
      <c r="CS519" s="94"/>
      <c r="CT519" s="94"/>
      <c r="CU519" s="94"/>
      <c r="CV519" s="94"/>
      <c r="CW519" s="94"/>
      <c r="CX519" s="94"/>
      <c r="CY519" s="94"/>
      <c r="CZ519" s="94"/>
    </row>
    <row r="520" spans="1:105" x14ac:dyDescent="0.2">
      <c r="A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</row>
    <row r="521" spans="1:105" x14ac:dyDescent="0.2">
      <c r="A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  <c r="BY521" s="94"/>
      <c r="BZ521" s="94"/>
      <c r="CA521" s="94"/>
      <c r="CB521" s="94"/>
      <c r="CC521" s="94"/>
      <c r="CD521" s="94"/>
      <c r="CE521" s="94"/>
      <c r="CF521" s="94"/>
      <c r="CG521" s="94"/>
      <c r="CH521" s="94"/>
      <c r="CI521" s="94"/>
      <c r="CJ521" s="94"/>
      <c r="CK521" s="94"/>
      <c r="CL521" s="94"/>
      <c r="CM521" s="94"/>
      <c r="CN521" s="94"/>
      <c r="CO521" s="94"/>
      <c r="CP521" s="94"/>
      <c r="CQ521" s="94"/>
      <c r="CR521" s="94"/>
      <c r="CS521" s="94"/>
      <c r="CT521" s="94"/>
      <c r="CU521" s="94"/>
      <c r="CV521" s="94"/>
      <c r="CW521" s="94"/>
      <c r="CX521" s="94"/>
      <c r="CY521" s="94"/>
      <c r="CZ521" s="94"/>
    </row>
    <row r="522" spans="1:105" x14ac:dyDescent="0.2">
      <c r="A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  <c r="BY522" s="94"/>
      <c r="BZ522" s="94"/>
      <c r="CA522" s="94"/>
      <c r="CB522" s="94"/>
      <c r="CC522" s="94"/>
      <c r="CD522" s="94"/>
      <c r="CE522" s="94"/>
      <c r="CF522" s="94"/>
      <c r="CG522" s="94"/>
      <c r="CH522" s="94"/>
      <c r="CI522" s="94"/>
      <c r="CJ522" s="94"/>
      <c r="CK522" s="94"/>
      <c r="CL522" s="94"/>
      <c r="CM522" s="94"/>
      <c r="CN522" s="94"/>
      <c r="CO522" s="94"/>
      <c r="CP522" s="94"/>
      <c r="CQ522" s="94"/>
      <c r="CR522" s="94"/>
      <c r="CS522" s="94"/>
      <c r="CT522" s="94"/>
      <c r="CU522" s="94"/>
      <c r="CV522" s="94"/>
      <c r="CW522" s="94"/>
      <c r="CX522" s="94"/>
      <c r="CY522" s="94"/>
      <c r="CZ522" s="94"/>
    </row>
    <row r="523" spans="1:105" x14ac:dyDescent="0.2">
      <c r="A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  <c r="BY523" s="94"/>
      <c r="BZ523" s="94"/>
      <c r="CA523" s="94"/>
      <c r="CB523" s="94"/>
      <c r="CC523" s="94"/>
      <c r="CD523" s="94"/>
      <c r="CE523" s="94"/>
      <c r="CF523" s="94"/>
      <c r="CG523" s="94"/>
      <c r="CH523" s="94"/>
      <c r="CI523" s="94"/>
      <c r="CJ523" s="94"/>
      <c r="CK523" s="94"/>
      <c r="CL523" s="94"/>
      <c r="CM523" s="94"/>
      <c r="CN523" s="94"/>
      <c r="CO523" s="94"/>
      <c r="CP523" s="94"/>
      <c r="CQ523" s="94"/>
      <c r="CR523" s="94"/>
      <c r="CS523" s="94"/>
      <c r="CT523" s="94"/>
      <c r="CU523" s="94"/>
      <c r="CV523" s="94"/>
      <c r="CW523" s="94"/>
      <c r="CX523" s="94"/>
      <c r="CY523" s="94"/>
      <c r="CZ523" s="94"/>
    </row>
    <row r="524" spans="1:105" x14ac:dyDescent="0.2">
      <c r="A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  <c r="BY524" s="94"/>
      <c r="BZ524" s="94"/>
      <c r="CA524" s="94"/>
      <c r="CB524" s="94"/>
      <c r="CC524" s="94"/>
      <c r="CD524" s="94"/>
      <c r="CE524" s="94"/>
      <c r="CF524" s="94"/>
      <c r="CG524" s="94"/>
      <c r="CH524" s="94"/>
      <c r="CI524" s="94"/>
      <c r="CJ524" s="94"/>
      <c r="CK524" s="94"/>
      <c r="CL524" s="94"/>
      <c r="CM524" s="94"/>
      <c r="CN524" s="94"/>
      <c r="CO524" s="94"/>
      <c r="CP524" s="94"/>
      <c r="CQ524" s="94"/>
      <c r="CR524" s="94"/>
      <c r="CS524" s="94"/>
      <c r="CT524" s="94"/>
      <c r="CU524" s="94"/>
      <c r="CV524" s="94"/>
      <c r="CW524" s="94"/>
      <c r="CX524" s="94"/>
      <c r="CY524" s="94"/>
      <c r="CZ524" s="94"/>
    </row>
    <row r="525" spans="1:105" x14ac:dyDescent="0.2">
      <c r="A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  <c r="BY525" s="94"/>
      <c r="BZ525" s="94"/>
      <c r="CA525" s="94"/>
      <c r="CB525" s="94"/>
      <c r="CC525" s="94"/>
      <c r="CD525" s="94"/>
      <c r="CE525" s="94"/>
      <c r="CF525" s="94"/>
      <c r="CG525" s="94"/>
      <c r="CH525" s="94"/>
      <c r="CI525" s="94"/>
      <c r="CJ525" s="94"/>
      <c r="CK525" s="94"/>
      <c r="CL525" s="94"/>
      <c r="CM525" s="94"/>
      <c r="CN525" s="94"/>
      <c r="CO525" s="94"/>
      <c r="CP525" s="94"/>
      <c r="CQ525" s="94"/>
      <c r="CR525" s="94"/>
      <c r="CS525" s="94"/>
      <c r="CT525" s="94"/>
      <c r="CU525" s="94"/>
      <c r="CV525" s="94"/>
      <c r="CW525" s="94"/>
      <c r="CX525" s="94"/>
      <c r="CY525" s="94"/>
      <c r="CZ525" s="94"/>
    </row>
    <row r="526" spans="1:105" x14ac:dyDescent="0.2">
      <c r="A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</row>
    <row r="527" spans="1:105" x14ac:dyDescent="0.2">
      <c r="A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</row>
    <row r="528" spans="1:105" x14ac:dyDescent="0.2">
      <c r="A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AD528" s="185"/>
      <c r="AE528" s="183"/>
      <c r="AF528" s="185"/>
      <c r="AG528" s="183"/>
      <c r="AH528" s="185"/>
      <c r="AI528" s="183"/>
      <c r="AJ528" s="185"/>
      <c r="AK528" s="183"/>
      <c r="AL528" s="185"/>
      <c r="AM528" s="183"/>
      <c r="AN528" s="185"/>
      <c r="AO528" s="183"/>
      <c r="AP528" s="48"/>
      <c r="AQ528" s="94"/>
    </row>
    <row r="529" spans="1:105" x14ac:dyDescent="0.2">
      <c r="A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  <c r="BT529" s="75"/>
      <c r="BU529" s="75"/>
      <c r="BV529" s="75"/>
      <c r="BW529" s="75"/>
      <c r="BX529" s="75"/>
      <c r="BY529" s="75"/>
      <c r="BZ529" s="75"/>
      <c r="CA529" s="75"/>
      <c r="CB529" s="75"/>
      <c r="CC529" s="75"/>
      <c r="CD529" s="75"/>
      <c r="CE529" s="75"/>
      <c r="CF529" s="75"/>
      <c r="CG529" s="75"/>
      <c r="CH529" s="75"/>
      <c r="CI529" s="75"/>
      <c r="CJ529" s="75"/>
      <c r="CK529" s="75"/>
      <c r="CL529" s="75"/>
      <c r="CM529" s="75"/>
      <c r="CN529" s="75"/>
      <c r="CO529" s="75"/>
      <c r="CP529" s="75"/>
      <c r="CQ529" s="75"/>
      <c r="CR529" s="75"/>
      <c r="CS529" s="75"/>
      <c r="CT529" s="75"/>
      <c r="CU529" s="75"/>
      <c r="CV529" s="75"/>
      <c r="CW529" s="75"/>
      <c r="CX529" s="75"/>
      <c r="CY529" s="75"/>
      <c r="CZ529" s="75"/>
      <c r="DA529" s="75"/>
    </row>
    <row r="530" spans="1:105" x14ac:dyDescent="0.2">
      <c r="A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  <c r="BY530" s="94"/>
      <c r="BZ530" s="94"/>
      <c r="CA530" s="94"/>
      <c r="CB530" s="94"/>
      <c r="CC530" s="94"/>
      <c r="CD530" s="94"/>
      <c r="CE530" s="94"/>
      <c r="CF530" s="94"/>
      <c r="CG530" s="94"/>
      <c r="CH530" s="94"/>
      <c r="CI530" s="94"/>
      <c r="CJ530" s="94"/>
      <c r="CK530" s="94"/>
      <c r="CL530" s="94"/>
      <c r="CM530" s="94"/>
      <c r="CN530" s="94"/>
      <c r="CO530" s="94"/>
      <c r="CP530" s="94"/>
      <c r="CQ530" s="94"/>
      <c r="CR530" s="94"/>
      <c r="CS530" s="94"/>
      <c r="CT530" s="94"/>
      <c r="CU530" s="94"/>
      <c r="CV530" s="94"/>
      <c r="CW530" s="94"/>
      <c r="CX530" s="94"/>
      <c r="CY530" s="94"/>
      <c r="CZ530" s="94"/>
    </row>
    <row r="531" spans="1:105" x14ac:dyDescent="0.2">
      <c r="A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  <c r="BY531" s="94"/>
      <c r="BZ531" s="94"/>
      <c r="CA531" s="94"/>
      <c r="CB531" s="94"/>
      <c r="CC531" s="94"/>
      <c r="CD531" s="94"/>
      <c r="CE531" s="94"/>
      <c r="CF531" s="94"/>
      <c r="CG531" s="94"/>
      <c r="CH531" s="94"/>
      <c r="CI531" s="94"/>
      <c r="CJ531" s="94"/>
      <c r="CK531" s="94"/>
      <c r="CL531" s="94"/>
      <c r="CM531" s="94"/>
      <c r="CN531" s="94"/>
      <c r="CO531" s="94"/>
      <c r="CP531" s="94"/>
      <c r="CQ531" s="94"/>
      <c r="CR531" s="94"/>
      <c r="CS531" s="94"/>
      <c r="CT531" s="94"/>
      <c r="CU531" s="94"/>
      <c r="CV531" s="94"/>
      <c r="CW531" s="94"/>
      <c r="CX531" s="94"/>
      <c r="CY531" s="94"/>
      <c r="CZ531" s="94"/>
    </row>
    <row r="532" spans="1:105" x14ac:dyDescent="0.2">
      <c r="A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  <c r="BY532" s="94"/>
      <c r="BZ532" s="94"/>
      <c r="CA532" s="94"/>
      <c r="CB532" s="94"/>
      <c r="CC532" s="94"/>
      <c r="CD532" s="94"/>
      <c r="CE532" s="94"/>
      <c r="CF532" s="94"/>
      <c r="CG532" s="94"/>
      <c r="CH532" s="94"/>
      <c r="CI532" s="94"/>
      <c r="CJ532" s="94"/>
      <c r="CK532" s="94"/>
      <c r="CL532" s="94"/>
      <c r="CM532" s="94"/>
      <c r="CN532" s="94"/>
      <c r="CO532" s="94"/>
      <c r="CP532" s="94"/>
      <c r="CQ532" s="94"/>
      <c r="CR532" s="94"/>
      <c r="CS532" s="94"/>
      <c r="CT532" s="94"/>
      <c r="CU532" s="94"/>
      <c r="CV532" s="94"/>
      <c r="CW532" s="94"/>
      <c r="CX532" s="94"/>
      <c r="CY532" s="94"/>
      <c r="CZ532" s="94"/>
    </row>
    <row r="533" spans="1:105" x14ac:dyDescent="0.2">
      <c r="A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  <c r="BY533" s="94"/>
      <c r="BZ533" s="94"/>
      <c r="CA533" s="94"/>
      <c r="CB533" s="94"/>
      <c r="CC533" s="94"/>
      <c r="CD533" s="94"/>
      <c r="CE533" s="94"/>
      <c r="CF533" s="94"/>
      <c r="CG533" s="94"/>
      <c r="CH533" s="94"/>
      <c r="CI533" s="94"/>
      <c r="CJ533" s="94"/>
      <c r="CK533" s="94"/>
      <c r="CL533" s="94"/>
      <c r="CM533" s="94"/>
      <c r="CN533" s="94"/>
      <c r="CO533" s="94"/>
      <c r="CP533" s="94"/>
      <c r="CQ533" s="94"/>
      <c r="CR533" s="94"/>
      <c r="CS533" s="94"/>
      <c r="CT533" s="94"/>
      <c r="CU533" s="94"/>
      <c r="CV533" s="94"/>
      <c r="CW533" s="94"/>
      <c r="CX533" s="94"/>
      <c r="CY533" s="94"/>
      <c r="CZ533" s="94"/>
    </row>
    <row r="534" spans="1:105" x14ac:dyDescent="0.2">
      <c r="A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  <c r="BY534" s="94"/>
      <c r="BZ534" s="94"/>
      <c r="CA534" s="94"/>
      <c r="CB534" s="94"/>
      <c r="CC534" s="94"/>
      <c r="CD534" s="94"/>
      <c r="CE534" s="94"/>
      <c r="CF534" s="94"/>
      <c r="CG534" s="94"/>
      <c r="CH534" s="94"/>
      <c r="CI534" s="94"/>
      <c r="CJ534" s="94"/>
      <c r="CK534" s="94"/>
      <c r="CL534" s="94"/>
      <c r="CM534" s="94"/>
      <c r="CN534" s="94"/>
      <c r="CO534" s="94"/>
      <c r="CP534" s="94"/>
      <c r="CQ534" s="94"/>
      <c r="CR534" s="94"/>
      <c r="CS534" s="94"/>
      <c r="CT534" s="94"/>
      <c r="CU534" s="94"/>
      <c r="CV534" s="94"/>
      <c r="CW534" s="94"/>
      <c r="CX534" s="94"/>
      <c r="CY534" s="94"/>
      <c r="CZ534" s="94"/>
    </row>
    <row r="535" spans="1:105" x14ac:dyDescent="0.2">
      <c r="A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  <c r="BY535" s="94"/>
      <c r="BZ535" s="94"/>
      <c r="CA535" s="94"/>
      <c r="CB535" s="94"/>
      <c r="CC535" s="94"/>
      <c r="CD535" s="94"/>
      <c r="CE535" s="94"/>
      <c r="CF535" s="94"/>
      <c r="CG535" s="94"/>
      <c r="CH535" s="94"/>
      <c r="CI535" s="94"/>
      <c r="CJ535" s="94"/>
      <c r="CK535" s="94"/>
      <c r="CL535" s="94"/>
      <c r="CM535" s="94"/>
      <c r="CN535" s="94"/>
      <c r="CO535" s="94"/>
      <c r="CP535" s="94"/>
      <c r="CQ535" s="94"/>
      <c r="CR535" s="94"/>
      <c r="CS535" s="94"/>
      <c r="CT535" s="94"/>
      <c r="CU535" s="94"/>
      <c r="CV535" s="94"/>
      <c r="CW535" s="94"/>
      <c r="CX535" s="94"/>
      <c r="CY535" s="94"/>
      <c r="CZ535" s="94"/>
    </row>
    <row r="536" spans="1:105" x14ac:dyDescent="0.2">
      <c r="A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  <c r="BY536" s="94"/>
      <c r="BZ536" s="94"/>
      <c r="CA536" s="94"/>
      <c r="CB536" s="94"/>
      <c r="CC536" s="94"/>
      <c r="CD536" s="94"/>
      <c r="CE536" s="94"/>
      <c r="CF536" s="94"/>
      <c r="CG536" s="94"/>
      <c r="CH536" s="94"/>
      <c r="CI536" s="94"/>
      <c r="CJ536" s="94"/>
      <c r="CK536" s="94"/>
      <c r="CL536" s="94"/>
      <c r="CM536" s="94"/>
      <c r="CN536" s="94"/>
      <c r="CO536" s="94"/>
      <c r="CP536" s="94"/>
      <c r="CQ536" s="94"/>
      <c r="CR536" s="94"/>
      <c r="CS536" s="94"/>
      <c r="CT536" s="94"/>
      <c r="CU536" s="94"/>
      <c r="CV536" s="94"/>
      <c r="CW536" s="94"/>
      <c r="CX536" s="94"/>
      <c r="CY536" s="94"/>
      <c r="CZ536" s="94"/>
    </row>
    <row r="537" spans="1:105" x14ac:dyDescent="0.2">
      <c r="A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  <c r="BY537" s="94"/>
      <c r="BZ537" s="94"/>
      <c r="CA537" s="94"/>
      <c r="CB537" s="94"/>
      <c r="CC537" s="94"/>
      <c r="CD537" s="94"/>
      <c r="CE537" s="94"/>
      <c r="CF537" s="94"/>
      <c r="CG537" s="94"/>
      <c r="CH537" s="94"/>
      <c r="CI537" s="94"/>
      <c r="CJ537" s="94"/>
      <c r="CK537" s="94"/>
      <c r="CL537" s="94"/>
      <c r="CM537" s="94"/>
      <c r="CN537" s="94"/>
      <c r="CO537" s="94"/>
      <c r="CP537" s="94"/>
      <c r="CQ537" s="94"/>
      <c r="CR537" s="94"/>
      <c r="CS537" s="94"/>
      <c r="CT537" s="94"/>
      <c r="CU537" s="94"/>
      <c r="CV537" s="94"/>
      <c r="CW537" s="94"/>
      <c r="CX537" s="94"/>
      <c r="CY537" s="94"/>
      <c r="CZ537" s="94"/>
    </row>
    <row r="538" spans="1:105" x14ac:dyDescent="0.2">
      <c r="A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  <c r="BY538" s="94"/>
      <c r="BZ538" s="94"/>
      <c r="CA538" s="94"/>
      <c r="CB538" s="94"/>
      <c r="CC538" s="94"/>
      <c r="CD538" s="94"/>
      <c r="CE538" s="94"/>
      <c r="CF538" s="94"/>
      <c r="CG538" s="94"/>
      <c r="CH538" s="94"/>
      <c r="CI538" s="94"/>
      <c r="CJ538" s="94"/>
      <c r="CK538" s="94"/>
      <c r="CL538" s="94"/>
      <c r="CM538" s="94"/>
      <c r="CN538" s="94"/>
      <c r="CO538" s="94"/>
      <c r="CP538" s="94"/>
      <c r="CQ538" s="94"/>
      <c r="CR538" s="94"/>
      <c r="CS538" s="94"/>
      <c r="CT538" s="94"/>
      <c r="CU538" s="94"/>
      <c r="CV538" s="94"/>
      <c r="CW538" s="94"/>
      <c r="CX538" s="94"/>
      <c r="CY538" s="94"/>
      <c r="CZ538" s="94"/>
    </row>
    <row r="539" spans="1:105" x14ac:dyDescent="0.2">
      <c r="A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AD539" s="185"/>
      <c r="AE539" s="183"/>
      <c r="AF539" s="185"/>
      <c r="AG539" s="183"/>
      <c r="AH539" s="185"/>
      <c r="AI539" s="183"/>
      <c r="AJ539" s="185"/>
      <c r="AK539" s="183"/>
      <c r="AL539" s="185"/>
      <c r="AM539" s="183"/>
      <c r="AN539" s="185"/>
      <c r="AO539" s="183"/>
      <c r="AP539" s="48"/>
      <c r="AQ539" s="94"/>
    </row>
    <row r="540" spans="1:105" x14ac:dyDescent="0.2">
      <c r="A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  <c r="BT540" s="75"/>
      <c r="BU540" s="75"/>
      <c r="BV540" s="75"/>
      <c r="BW540" s="75"/>
      <c r="BX540" s="75"/>
      <c r="BY540" s="75"/>
      <c r="BZ540" s="75"/>
      <c r="CA540" s="75"/>
      <c r="CB540" s="75"/>
      <c r="CC540" s="75"/>
      <c r="CD540" s="75"/>
      <c r="CE540" s="75"/>
      <c r="CF540" s="75"/>
      <c r="CG540" s="75"/>
      <c r="CH540" s="75"/>
      <c r="CI540" s="75"/>
      <c r="CJ540" s="75"/>
      <c r="CK540" s="75"/>
      <c r="CL540" s="75"/>
      <c r="CM540" s="75"/>
      <c r="CN540" s="75"/>
      <c r="CO540" s="75"/>
      <c r="CP540" s="75"/>
      <c r="CQ540" s="75"/>
      <c r="CR540" s="75"/>
      <c r="CS540" s="75"/>
      <c r="CT540" s="75"/>
      <c r="CU540" s="75"/>
      <c r="CV540" s="75"/>
      <c r="CW540" s="75"/>
      <c r="CX540" s="75"/>
      <c r="CY540" s="75"/>
      <c r="CZ540" s="75"/>
      <c r="DA540" s="75"/>
    </row>
    <row r="541" spans="1:105" x14ac:dyDescent="0.2">
      <c r="A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</row>
    <row r="542" spans="1:105" x14ac:dyDescent="0.2">
      <c r="A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  <c r="BY542" s="94"/>
      <c r="BZ542" s="94"/>
      <c r="CA542" s="94"/>
      <c r="CB542" s="94"/>
      <c r="CC542" s="94"/>
      <c r="CD542" s="94"/>
      <c r="CE542" s="94"/>
      <c r="CF542" s="94"/>
      <c r="CG542" s="94"/>
      <c r="CH542" s="94"/>
      <c r="CI542" s="94"/>
      <c r="CJ542" s="94"/>
      <c r="CK542" s="94"/>
      <c r="CL542" s="94"/>
      <c r="CM542" s="94"/>
      <c r="CN542" s="94"/>
      <c r="CO542" s="94"/>
      <c r="CP542" s="94"/>
      <c r="CQ542" s="94"/>
      <c r="CR542" s="94"/>
      <c r="CS542" s="94"/>
      <c r="CT542" s="94"/>
      <c r="CU542" s="94"/>
      <c r="CV542" s="94"/>
      <c r="CW542" s="94"/>
      <c r="CX542" s="94"/>
      <c r="CY542" s="94"/>
      <c r="CZ542" s="94"/>
    </row>
    <row r="543" spans="1:105" x14ac:dyDescent="0.2">
      <c r="A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  <c r="BY543" s="94"/>
      <c r="BZ543" s="94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/>
      <c r="CL543" s="94"/>
      <c r="CM543" s="94"/>
      <c r="CN543" s="94"/>
      <c r="CO543" s="94"/>
      <c r="CP543" s="94"/>
      <c r="CQ543" s="94"/>
      <c r="CR543" s="94"/>
      <c r="CS543" s="94"/>
      <c r="CT543" s="94"/>
      <c r="CU543" s="94"/>
      <c r="CV543" s="94"/>
      <c r="CW543" s="94"/>
      <c r="CX543" s="94"/>
      <c r="CY543" s="94"/>
      <c r="CZ543" s="94"/>
    </row>
    <row r="544" spans="1:105" x14ac:dyDescent="0.2">
      <c r="A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  <c r="BY544" s="94"/>
      <c r="BZ544" s="94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/>
      <c r="CL544" s="94"/>
      <c r="CM544" s="94"/>
      <c r="CN544" s="94"/>
      <c r="CO544" s="94"/>
      <c r="CP544" s="94"/>
      <c r="CQ544" s="94"/>
      <c r="CR544" s="94"/>
      <c r="CS544" s="94"/>
      <c r="CT544" s="94"/>
      <c r="CU544" s="94"/>
      <c r="CV544" s="94"/>
      <c r="CW544" s="94"/>
      <c r="CX544" s="94"/>
      <c r="CY544" s="94"/>
      <c r="CZ544" s="94"/>
    </row>
    <row r="545" spans="1:105" x14ac:dyDescent="0.2">
      <c r="A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</row>
    <row r="546" spans="1:105" x14ac:dyDescent="0.2">
      <c r="A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  <c r="BY546" s="94"/>
      <c r="BZ546" s="94"/>
      <c r="CA546" s="94"/>
      <c r="CB546" s="94"/>
      <c r="CC546" s="94"/>
      <c r="CD546" s="94"/>
      <c r="CE546" s="94"/>
      <c r="CF546" s="94"/>
      <c r="CG546" s="94"/>
      <c r="CH546" s="94"/>
      <c r="CI546" s="94"/>
      <c r="CJ546" s="94"/>
      <c r="CK546" s="94"/>
      <c r="CL546" s="94"/>
      <c r="CM546" s="94"/>
      <c r="CN546" s="94"/>
      <c r="CO546" s="94"/>
      <c r="CP546" s="94"/>
      <c r="CQ546" s="94"/>
      <c r="CR546" s="94"/>
      <c r="CS546" s="94"/>
      <c r="CT546" s="94"/>
      <c r="CU546" s="94"/>
      <c r="CV546" s="94"/>
      <c r="CW546" s="94"/>
      <c r="CX546" s="94"/>
      <c r="CY546" s="94"/>
      <c r="CZ546" s="94"/>
    </row>
    <row r="547" spans="1:105" x14ac:dyDescent="0.2">
      <c r="A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  <c r="BY547" s="94"/>
      <c r="BZ547" s="94"/>
      <c r="CA547" s="94"/>
      <c r="CB547" s="94"/>
      <c r="CC547" s="94"/>
      <c r="CD547" s="94"/>
      <c r="CE547" s="94"/>
      <c r="CF547" s="94"/>
      <c r="CG547" s="94"/>
      <c r="CH547" s="94"/>
      <c r="CI547" s="94"/>
      <c r="CJ547" s="94"/>
      <c r="CK547" s="94"/>
      <c r="CL547" s="94"/>
      <c r="CM547" s="94"/>
      <c r="CN547" s="94"/>
      <c r="CO547" s="94"/>
      <c r="CP547" s="94"/>
      <c r="CQ547" s="94"/>
      <c r="CR547" s="94"/>
      <c r="CS547" s="94"/>
      <c r="CT547" s="94"/>
      <c r="CU547" s="94"/>
      <c r="CV547" s="94"/>
      <c r="CW547" s="94"/>
      <c r="CX547" s="94"/>
      <c r="CY547" s="94"/>
      <c r="CZ547" s="94"/>
    </row>
    <row r="548" spans="1:105" x14ac:dyDescent="0.2">
      <c r="A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  <c r="BY548" s="94"/>
      <c r="BZ548" s="94"/>
      <c r="CA548" s="94"/>
      <c r="CB548" s="94"/>
      <c r="CC548" s="94"/>
      <c r="CD548" s="94"/>
      <c r="CE548" s="94"/>
      <c r="CF548" s="94"/>
      <c r="CG548" s="94"/>
      <c r="CH548" s="94"/>
      <c r="CI548" s="94"/>
      <c r="CJ548" s="94"/>
      <c r="CK548" s="94"/>
      <c r="CL548" s="94"/>
      <c r="CM548" s="94"/>
      <c r="CN548" s="94"/>
      <c r="CO548" s="94"/>
      <c r="CP548" s="94"/>
      <c r="CQ548" s="94"/>
      <c r="CR548" s="94"/>
      <c r="CS548" s="94"/>
      <c r="CT548" s="94"/>
      <c r="CU548" s="94"/>
      <c r="CV548" s="94"/>
      <c r="CW548" s="94"/>
      <c r="CX548" s="94"/>
      <c r="CY548" s="94"/>
      <c r="CZ548" s="94"/>
    </row>
    <row r="549" spans="1:105" x14ac:dyDescent="0.2">
      <c r="A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  <c r="BY549" s="94"/>
      <c r="BZ549" s="94"/>
      <c r="CA549" s="94"/>
      <c r="CB549" s="94"/>
      <c r="CC549" s="94"/>
      <c r="CD549" s="94"/>
      <c r="CE549" s="94"/>
      <c r="CF549" s="94"/>
      <c r="CG549" s="94"/>
      <c r="CH549" s="94"/>
      <c r="CI549" s="94"/>
      <c r="CJ549" s="94"/>
      <c r="CK549" s="94"/>
      <c r="CL549" s="94"/>
      <c r="CM549" s="94"/>
      <c r="CN549" s="94"/>
      <c r="CO549" s="94"/>
      <c r="CP549" s="94"/>
      <c r="CQ549" s="94"/>
      <c r="CR549" s="94"/>
      <c r="CS549" s="94"/>
      <c r="CT549" s="94"/>
      <c r="CU549" s="94"/>
      <c r="CV549" s="94"/>
      <c r="CW549" s="94"/>
      <c r="CX549" s="94"/>
      <c r="CY549" s="94"/>
      <c r="CZ549" s="94"/>
    </row>
    <row r="550" spans="1:105" x14ac:dyDescent="0.2">
      <c r="A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AD550" s="185"/>
      <c r="AE550" s="183"/>
      <c r="AF550" s="185"/>
      <c r="AG550" s="183"/>
      <c r="AH550" s="185"/>
      <c r="AI550" s="183"/>
      <c r="AJ550" s="185"/>
      <c r="AK550" s="183"/>
      <c r="AL550" s="185"/>
      <c r="AM550" s="183"/>
      <c r="AN550" s="185"/>
      <c r="AO550" s="183"/>
      <c r="AP550" s="48"/>
      <c r="AQ550" s="94"/>
    </row>
    <row r="551" spans="1:105" x14ac:dyDescent="0.2">
      <c r="A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  <c r="BT551" s="75"/>
      <c r="BU551" s="75"/>
      <c r="BV551" s="75"/>
      <c r="BW551" s="75"/>
      <c r="BX551" s="75"/>
      <c r="BY551" s="75"/>
      <c r="BZ551" s="75"/>
      <c r="CA551" s="75"/>
      <c r="CB551" s="75"/>
      <c r="CC551" s="75"/>
      <c r="CD551" s="75"/>
      <c r="CE551" s="75"/>
      <c r="CF551" s="75"/>
      <c r="CG551" s="75"/>
      <c r="CH551" s="75"/>
      <c r="CI551" s="75"/>
      <c r="CJ551" s="75"/>
      <c r="CK551" s="75"/>
      <c r="CL551" s="75"/>
      <c r="CM551" s="75"/>
      <c r="CN551" s="75"/>
      <c r="CO551" s="75"/>
      <c r="CP551" s="75"/>
      <c r="CQ551" s="75"/>
      <c r="CR551" s="75"/>
      <c r="CS551" s="75"/>
      <c r="CT551" s="75"/>
      <c r="CU551" s="75"/>
      <c r="CV551" s="75"/>
      <c r="CW551" s="75"/>
      <c r="CX551" s="75"/>
      <c r="CY551" s="75"/>
      <c r="CZ551" s="75"/>
      <c r="DA551" s="75"/>
    </row>
    <row r="552" spans="1:105" x14ac:dyDescent="0.2">
      <c r="A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  <c r="BY552" s="94"/>
      <c r="BZ552" s="94"/>
      <c r="CA552" s="94"/>
      <c r="CB552" s="94"/>
      <c r="CC552" s="94"/>
      <c r="CD552" s="94"/>
      <c r="CE552" s="94"/>
      <c r="CF552" s="94"/>
      <c r="CG552" s="94"/>
      <c r="CH552" s="94"/>
      <c r="CI552" s="94"/>
      <c r="CJ552" s="94"/>
      <c r="CK552" s="94"/>
      <c r="CL552" s="94"/>
      <c r="CM552" s="94"/>
      <c r="CN552" s="94"/>
      <c r="CO552" s="94"/>
      <c r="CP552" s="94"/>
      <c r="CQ552" s="94"/>
      <c r="CR552" s="94"/>
      <c r="CS552" s="94"/>
      <c r="CT552" s="94"/>
      <c r="CU552" s="94"/>
      <c r="CV552" s="94"/>
      <c r="CW552" s="94"/>
      <c r="CX552" s="94"/>
      <c r="CY552" s="94"/>
      <c r="CZ552" s="94"/>
    </row>
    <row r="553" spans="1:105" x14ac:dyDescent="0.2">
      <c r="A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  <c r="BY553" s="94"/>
      <c r="BZ553" s="94"/>
      <c r="CA553" s="94"/>
      <c r="CB553" s="94"/>
      <c r="CC553" s="94"/>
      <c r="CD553" s="94"/>
      <c r="CE553" s="94"/>
      <c r="CF553" s="94"/>
      <c r="CG553" s="94"/>
      <c r="CH553" s="94"/>
      <c r="CI553" s="94"/>
      <c r="CJ553" s="94"/>
      <c r="CK553" s="94"/>
      <c r="CL553" s="94"/>
      <c r="CM553" s="94"/>
      <c r="CN553" s="94"/>
      <c r="CO553" s="94"/>
      <c r="CP553" s="94"/>
      <c r="CQ553" s="94"/>
      <c r="CR553" s="94"/>
      <c r="CS553" s="94"/>
      <c r="CT553" s="94"/>
      <c r="CU553" s="94"/>
      <c r="CV553" s="94"/>
      <c r="CW553" s="94"/>
      <c r="CX553" s="94"/>
      <c r="CY553" s="94"/>
      <c r="CZ553" s="94"/>
    </row>
    <row r="554" spans="1:105" x14ac:dyDescent="0.2">
      <c r="A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  <c r="BY554" s="94"/>
      <c r="BZ554" s="94"/>
      <c r="CA554" s="94"/>
      <c r="CB554" s="94"/>
      <c r="CC554" s="94"/>
      <c r="CD554" s="94"/>
      <c r="CE554" s="94"/>
      <c r="CF554" s="94"/>
      <c r="CG554" s="94"/>
      <c r="CH554" s="94"/>
      <c r="CI554" s="94"/>
      <c r="CJ554" s="94"/>
      <c r="CK554" s="94"/>
      <c r="CL554" s="94"/>
      <c r="CM554" s="94"/>
      <c r="CN554" s="94"/>
      <c r="CO554" s="94"/>
      <c r="CP554" s="94"/>
      <c r="CQ554" s="94"/>
      <c r="CR554" s="94"/>
      <c r="CS554" s="94"/>
      <c r="CT554" s="94"/>
      <c r="CU554" s="94"/>
      <c r="CV554" s="94"/>
      <c r="CW554" s="94"/>
      <c r="CX554" s="94"/>
      <c r="CY554" s="94"/>
      <c r="CZ554" s="94"/>
    </row>
    <row r="555" spans="1:105" x14ac:dyDescent="0.2">
      <c r="A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  <c r="BY555" s="94"/>
      <c r="BZ555" s="94"/>
      <c r="CA555" s="94"/>
      <c r="CB555" s="94"/>
      <c r="CC555" s="94"/>
      <c r="CD555" s="94"/>
      <c r="CE555" s="94"/>
      <c r="CF555" s="94"/>
      <c r="CG555" s="94"/>
      <c r="CH555" s="94"/>
      <c r="CI555" s="94"/>
      <c r="CJ555" s="94"/>
      <c r="CK555" s="94"/>
      <c r="CL555" s="94"/>
      <c r="CM555" s="94"/>
      <c r="CN555" s="94"/>
      <c r="CO555" s="94"/>
      <c r="CP555" s="94"/>
      <c r="CQ555" s="94"/>
      <c r="CR555" s="94"/>
      <c r="CS555" s="94"/>
      <c r="CT555" s="94"/>
      <c r="CU555" s="94"/>
      <c r="CV555" s="94"/>
      <c r="CW555" s="94"/>
      <c r="CX555" s="94"/>
      <c r="CY555" s="94"/>
      <c r="CZ555" s="94"/>
    </row>
    <row r="556" spans="1:105" x14ac:dyDescent="0.2">
      <c r="A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94"/>
      <c r="CA556" s="94"/>
      <c r="CB556" s="94"/>
      <c r="CC556" s="94"/>
      <c r="CD556" s="94"/>
      <c r="CE556" s="94"/>
      <c r="CF556" s="94"/>
      <c r="CG556" s="94"/>
      <c r="CH556" s="94"/>
      <c r="CI556" s="94"/>
      <c r="CJ556" s="94"/>
      <c r="CK556" s="94"/>
      <c r="CL556" s="94"/>
      <c r="CM556" s="94"/>
      <c r="CN556" s="94"/>
      <c r="CO556" s="94"/>
      <c r="CP556" s="94"/>
      <c r="CQ556" s="94"/>
      <c r="CR556" s="94"/>
      <c r="CS556" s="94"/>
      <c r="CT556" s="94"/>
      <c r="CU556" s="94"/>
      <c r="CV556" s="94"/>
      <c r="CW556" s="94"/>
      <c r="CX556" s="94"/>
      <c r="CY556" s="94"/>
      <c r="CZ556" s="94"/>
    </row>
    <row r="557" spans="1:105" x14ac:dyDescent="0.2">
      <c r="A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  <c r="BY557" s="94"/>
      <c r="BZ557" s="94"/>
      <c r="CA557" s="94"/>
      <c r="CB557" s="94"/>
      <c r="CC557" s="94"/>
      <c r="CD557" s="94"/>
      <c r="CE557" s="94"/>
      <c r="CF557" s="94"/>
      <c r="CG557" s="94"/>
      <c r="CH557" s="94"/>
      <c r="CI557" s="94"/>
      <c r="CJ557" s="94"/>
      <c r="CK557" s="94"/>
      <c r="CL557" s="94"/>
      <c r="CM557" s="94"/>
      <c r="CN557" s="94"/>
      <c r="CO557" s="94"/>
      <c r="CP557" s="94"/>
      <c r="CQ557" s="94"/>
      <c r="CR557" s="94"/>
      <c r="CS557" s="94"/>
      <c r="CT557" s="94"/>
      <c r="CU557" s="94"/>
      <c r="CV557" s="94"/>
      <c r="CW557" s="94"/>
      <c r="CX557" s="94"/>
      <c r="CY557" s="94"/>
      <c r="CZ557" s="94"/>
    </row>
    <row r="558" spans="1:105" x14ac:dyDescent="0.2">
      <c r="A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  <c r="BY558" s="94"/>
      <c r="BZ558" s="94"/>
      <c r="CA558" s="94"/>
      <c r="CB558" s="94"/>
      <c r="CC558" s="94"/>
      <c r="CD558" s="94"/>
      <c r="CE558" s="94"/>
      <c r="CF558" s="94"/>
      <c r="CG558" s="94"/>
      <c r="CH558" s="94"/>
      <c r="CI558" s="94"/>
      <c r="CJ558" s="94"/>
      <c r="CK558" s="94"/>
      <c r="CL558" s="94"/>
      <c r="CM558" s="94"/>
      <c r="CN558" s="94"/>
      <c r="CO558" s="94"/>
      <c r="CP558" s="94"/>
      <c r="CQ558" s="94"/>
      <c r="CR558" s="94"/>
      <c r="CS558" s="94"/>
      <c r="CT558" s="94"/>
      <c r="CU558" s="94"/>
      <c r="CV558" s="94"/>
      <c r="CW558" s="94"/>
      <c r="CX558" s="94"/>
      <c r="CY558" s="94"/>
      <c r="CZ558" s="94"/>
    </row>
    <row r="559" spans="1:105" x14ac:dyDescent="0.2">
      <c r="A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  <c r="BY559" s="94"/>
      <c r="BZ559" s="94"/>
      <c r="CA559" s="94"/>
      <c r="CB559" s="94"/>
      <c r="CC559" s="94"/>
      <c r="CD559" s="94"/>
      <c r="CE559" s="94"/>
      <c r="CF559" s="94"/>
      <c r="CG559" s="94"/>
      <c r="CH559" s="94"/>
      <c r="CI559" s="94"/>
      <c r="CJ559" s="94"/>
      <c r="CK559" s="94"/>
      <c r="CL559" s="94"/>
      <c r="CM559" s="94"/>
      <c r="CN559" s="94"/>
      <c r="CO559" s="94"/>
      <c r="CP559" s="94"/>
      <c r="CQ559" s="94"/>
      <c r="CR559" s="94"/>
      <c r="CS559" s="94"/>
      <c r="CT559" s="94"/>
      <c r="CU559" s="94"/>
      <c r="CV559" s="94"/>
      <c r="CW559" s="94"/>
      <c r="CX559" s="94"/>
      <c r="CY559" s="94"/>
      <c r="CZ559" s="94"/>
    </row>
    <row r="560" spans="1:105" x14ac:dyDescent="0.2">
      <c r="A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  <c r="BY560" s="94"/>
      <c r="BZ560" s="94"/>
      <c r="CA560" s="94"/>
      <c r="CB560" s="94"/>
      <c r="CC560" s="94"/>
      <c r="CD560" s="94"/>
      <c r="CE560" s="94"/>
      <c r="CF560" s="94"/>
      <c r="CG560" s="94"/>
      <c r="CH560" s="94"/>
      <c r="CI560" s="94"/>
      <c r="CJ560" s="94"/>
      <c r="CK560" s="94"/>
      <c r="CL560" s="94"/>
      <c r="CM560" s="94"/>
      <c r="CN560" s="94"/>
      <c r="CO560" s="94"/>
      <c r="CP560" s="94"/>
      <c r="CQ560" s="94"/>
      <c r="CR560" s="94"/>
      <c r="CS560" s="94"/>
      <c r="CT560" s="94"/>
      <c r="CU560" s="94"/>
      <c r="CV560" s="94"/>
      <c r="CW560" s="94"/>
      <c r="CX560" s="94"/>
      <c r="CY560" s="94"/>
      <c r="CZ560" s="94"/>
    </row>
    <row r="561" spans="1:105" x14ac:dyDescent="0.2">
      <c r="A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AD561" s="185"/>
      <c r="AE561" s="183"/>
      <c r="AF561" s="185"/>
      <c r="AG561" s="183"/>
      <c r="AH561" s="185"/>
      <c r="AI561" s="183"/>
      <c r="AJ561" s="185"/>
      <c r="AK561" s="183"/>
      <c r="AL561" s="185"/>
      <c r="AM561" s="183"/>
      <c r="AN561" s="185"/>
      <c r="AO561" s="183"/>
      <c r="AP561" s="48"/>
      <c r="AQ561" s="94"/>
    </row>
    <row r="562" spans="1:105" x14ac:dyDescent="0.2">
      <c r="A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  <c r="BT562" s="75"/>
      <c r="BU562" s="75"/>
      <c r="BV562" s="75"/>
      <c r="BW562" s="75"/>
      <c r="BX562" s="75"/>
      <c r="BY562" s="75"/>
      <c r="BZ562" s="75"/>
      <c r="CA562" s="75"/>
      <c r="CB562" s="75"/>
      <c r="CC562" s="75"/>
      <c r="CD562" s="75"/>
      <c r="CE562" s="75"/>
      <c r="CF562" s="75"/>
      <c r="CG562" s="75"/>
      <c r="CH562" s="75"/>
      <c r="CI562" s="75"/>
      <c r="CJ562" s="75"/>
      <c r="CK562" s="75"/>
      <c r="CL562" s="75"/>
      <c r="CM562" s="75"/>
      <c r="CN562" s="75"/>
      <c r="CO562" s="75"/>
      <c r="CP562" s="75"/>
      <c r="CQ562" s="75"/>
      <c r="CR562" s="75"/>
      <c r="CS562" s="75"/>
      <c r="CT562" s="75"/>
      <c r="CU562" s="75"/>
      <c r="CV562" s="75"/>
      <c r="CW562" s="75"/>
      <c r="CX562" s="75"/>
      <c r="CY562" s="75"/>
      <c r="CZ562" s="75"/>
      <c r="DA562" s="75"/>
    </row>
    <row r="563" spans="1:105" x14ac:dyDescent="0.2">
      <c r="A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  <c r="BY563" s="94"/>
      <c r="BZ563" s="94"/>
      <c r="CA563" s="94"/>
      <c r="CB563" s="94"/>
      <c r="CC563" s="94"/>
      <c r="CD563" s="94"/>
      <c r="CE563" s="94"/>
      <c r="CF563" s="94"/>
      <c r="CG563" s="94"/>
      <c r="CH563" s="94"/>
      <c r="CI563" s="94"/>
      <c r="CJ563" s="94"/>
      <c r="CK563" s="94"/>
      <c r="CL563" s="94"/>
      <c r="CM563" s="94"/>
      <c r="CN563" s="94"/>
      <c r="CO563" s="94"/>
      <c r="CP563" s="94"/>
      <c r="CQ563" s="94"/>
      <c r="CR563" s="94"/>
      <c r="CS563" s="94"/>
      <c r="CT563" s="94"/>
      <c r="CU563" s="94"/>
      <c r="CV563" s="94"/>
      <c r="CW563" s="94"/>
      <c r="CX563" s="94"/>
      <c r="CY563" s="94"/>
      <c r="CZ563" s="94"/>
    </row>
    <row r="564" spans="1:105" x14ac:dyDescent="0.2">
      <c r="A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  <c r="BY564" s="94"/>
      <c r="BZ564" s="94"/>
      <c r="CA564" s="94"/>
      <c r="CB564" s="94"/>
      <c r="CC564" s="94"/>
      <c r="CD564" s="94"/>
      <c r="CE564" s="94"/>
      <c r="CF564" s="94"/>
      <c r="CG564" s="94"/>
      <c r="CH564" s="94"/>
      <c r="CI564" s="94"/>
      <c r="CJ564" s="94"/>
      <c r="CK564" s="94"/>
      <c r="CL564" s="94"/>
      <c r="CM564" s="94"/>
      <c r="CN564" s="94"/>
      <c r="CO564" s="94"/>
      <c r="CP564" s="94"/>
      <c r="CQ564" s="94"/>
      <c r="CR564" s="94"/>
      <c r="CS564" s="94"/>
      <c r="CT564" s="94"/>
      <c r="CU564" s="94"/>
      <c r="CV564" s="94"/>
      <c r="CW564" s="94"/>
      <c r="CX564" s="94"/>
      <c r="CY564" s="94"/>
      <c r="CZ564" s="94"/>
    </row>
    <row r="565" spans="1:105" x14ac:dyDescent="0.2">
      <c r="A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  <c r="BY565" s="94"/>
      <c r="BZ565" s="94"/>
      <c r="CA565" s="94"/>
      <c r="CB565" s="94"/>
      <c r="CC565" s="94"/>
      <c r="CD565" s="94"/>
      <c r="CE565" s="94"/>
      <c r="CF565" s="94"/>
      <c r="CG565" s="94"/>
      <c r="CH565" s="94"/>
      <c r="CI565" s="94"/>
      <c r="CJ565" s="94"/>
      <c r="CK565" s="94"/>
      <c r="CL565" s="94"/>
      <c r="CM565" s="94"/>
      <c r="CN565" s="94"/>
      <c r="CO565" s="94"/>
      <c r="CP565" s="94"/>
      <c r="CQ565" s="94"/>
      <c r="CR565" s="94"/>
      <c r="CS565" s="94"/>
      <c r="CT565" s="94"/>
      <c r="CU565" s="94"/>
      <c r="CV565" s="94"/>
      <c r="CW565" s="94"/>
      <c r="CX565" s="94"/>
      <c r="CY565" s="94"/>
      <c r="CZ565" s="94"/>
    </row>
    <row r="566" spans="1:105" x14ac:dyDescent="0.2">
      <c r="A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  <c r="BY566" s="94"/>
      <c r="BZ566" s="94"/>
      <c r="CA566" s="94"/>
      <c r="CB566" s="94"/>
      <c r="CC566" s="94"/>
      <c r="CD566" s="94"/>
      <c r="CE566" s="94"/>
      <c r="CF566" s="94"/>
      <c r="CG566" s="94"/>
      <c r="CH566" s="94"/>
      <c r="CI566" s="94"/>
      <c r="CJ566" s="94"/>
      <c r="CK566" s="94"/>
      <c r="CL566" s="94"/>
      <c r="CM566" s="94"/>
      <c r="CN566" s="94"/>
      <c r="CO566" s="94"/>
      <c r="CP566" s="94"/>
      <c r="CQ566" s="94"/>
      <c r="CR566" s="94"/>
      <c r="CS566" s="94"/>
      <c r="CT566" s="94"/>
      <c r="CU566" s="94"/>
      <c r="CV566" s="94"/>
      <c r="CW566" s="94"/>
      <c r="CX566" s="94"/>
      <c r="CY566" s="94"/>
      <c r="CZ566" s="94"/>
    </row>
    <row r="567" spans="1:105" x14ac:dyDescent="0.2">
      <c r="A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  <c r="BY567" s="94"/>
      <c r="BZ567" s="94"/>
      <c r="CA567" s="94"/>
      <c r="CB567" s="94"/>
      <c r="CC567" s="94"/>
      <c r="CD567" s="94"/>
      <c r="CE567" s="94"/>
      <c r="CF567" s="94"/>
      <c r="CG567" s="94"/>
      <c r="CH567" s="94"/>
      <c r="CI567" s="94"/>
      <c r="CJ567" s="94"/>
      <c r="CK567" s="94"/>
      <c r="CL567" s="94"/>
      <c r="CM567" s="94"/>
      <c r="CN567" s="94"/>
      <c r="CO567" s="94"/>
      <c r="CP567" s="94"/>
      <c r="CQ567" s="94"/>
      <c r="CR567" s="94"/>
      <c r="CS567" s="94"/>
      <c r="CT567" s="94"/>
      <c r="CU567" s="94"/>
      <c r="CV567" s="94"/>
      <c r="CW567" s="94"/>
      <c r="CX567" s="94"/>
      <c r="CY567" s="94"/>
      <c r="CZ567" s="94"/>
    </row>
    <row r="568" spans="1:105" x14ac:dyDescent="0.2">
      <c r="A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  <c r="BY568" s="94"/>
      <c r="BZ568" s="94"/>
      <c r="CA568" s="94"/>
      <c r="CB568" s="94"/>
      <c r="CC568" s="94"/>
      <c r="CD568" s="94"/>
      <c r="CE568" s="94"/>
      <c r="CF568" s="94"/>
      <c r="CG568" s="94"/>
      <c r="CH568" s="94"/>
      <c r="CI568" s="94"/>
      <c r="CJ568" s="94"/>
      <c r="CK568" s="94"/>
      <c r="CL568" s="94"/>
      <c r="CM568" s="94"/>
      <c r="CN568" s="94"/>
      <c r="CO568" s="94"/>
      <c r="CP568" s="94"/>
      <c r="CQ568" s="94"/>
      <c r="CR568" s="94"/>
      <c r="CS568" s="94"/>
      <c r="CT568" s="94"/>
      <c r="CU568" s="94"/>
      <c r="CV568" s="94"/>
      <c r="CW568" s="94"/>
      <c r="CX568" s="94"/>
      <c r="CY568" s="94"/>
      <c r="CZ568" s="94"/>
    </row>
    <row r="569" spans="1:105" x14ac:dyDescent="0.2">
      <c r="A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  <c r="BY569" s="94"/>
      <c r="BZ569" s="94"/>
      <c r="CA569" s="94"/>
      <c r="CB569" s="94"/>
      <c r="CC569" s="94"/>
      <c r="CD569" s="94"/>
      <c r="CE569" s="94"/>
      <c r="CF569" s="94"/>
      <c r="CG569" s="94"/>
      <c r="CH569" s="94"/>
      <c r="CI569" s="94"/>
      <c r="CJ569" s="94"/>
      <c r="CK569" s="94"/>
      <c r="CL569" s="94"/>
      <c r="CM569" s="94"/>
      <c r="CN569" s="94"/>
      <c r="CO569" s="94"/>
      <c r="CP569" s="94"/>
      <c r="CQ569" s="94"/>
      <c r="CR569" s="94"/>
      <c r="CS569" s="94"/>
      <c r="CT569" s="94"/>
      <c r="CU569" s="94"/>
      <c r="CV569" s="94"/>
      <c r="CW569" s="94"/>
      <c r="CX569" s="94"/>
      <c r="CY569" s="94"/>
      <c r="CZ569" s="94"/>
    </row>
    <row r="570" spans="1:105" x14ac:dyDescent="0.2">
      <c r="A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  <c r="BY570" s="94"/>
      <c r="BZ570" s="94"/>
      <c r="CA570" s="94"/>
      <c r="CB570" s="94"/>
      <c r="CC570" s="94"/>
      <c r="CD570" s="94"/>
      <c r="CE570" s="94"/>
      <c r="CF570" s="94"/>
      <c r="CG570" s="94"/>
      <c r="CH570" s="94"/>
      <c r="CI570" s="94"/>
      <c r="CJ570" s="94"/>
      <c r="CK570" s="94"/>
      <c r="CL570" s="94"/>
      <c r="CM570" s="94"/>
      <c r="CN570" s="94"/>
      <c r="CO570" s="94"/>
      <c r="CP570" s="94"/>
      <c r="CQ570" s="94"/>
      <c r="CR570" s="94"/>
      <c r="CS570" s="94"/>
      <c r="CT570" s="94"/>
      <c r="CU570" s="94"/>
      <c r="CV570" s="94"/>
      <c r="CW570" s="94"/>
      <c r="CX570" s="94"/>
      <c r="CY570" s="94"/>
      <c r="CZ570" s="94"/>
    </row>
    <row r="571" spans="1:105" x14ac:dyDescent="0.2">
      <c r="A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</row>
    <row r="572" spans="1:105" x14ac:dyDescent="0.2">
      <c r="A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AD572" s="185"/>
      <c r="AE572" s="183"/>
      <c r="AF572" s="185"/>
      <c r="AG572" s="183"/>
      <c r="AH572" s="185"/>
      <c r="AI572" s="183"/>
      <c r="AJ572" s="185"/>
      <c r="AK572" s="183"/>
      <c r="AL572" s="185"/>
      <c r="AM572" s="183"/>
      <c r="AN572" s="185"/>
      <c r="AO572" s="183"/>
      <c r="AP572" s="48"/>
      <c r="AQ572" s="94"/>
    </row>
    <row r="573" spans="1:105" x14ac:dyDescent="0.2">
      <c r="A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  <c r="BT573" s="75"/>
      <c r="BU573" s="75"/>
      <c r="BV573" s="75"/>
      <c r="BW573" s="75"/>
      <c r="BX573" s="75"/>
      <c r="BY573" s="75"/>
      <c r="BZ573" s="75"/>
      <c r="CA573" s="75"/>
      <c r="CB573" s="75"/>
      <c r="CC573" s="75"/>
      <c r="CD573" s="75"/>
      <c r="CE573" s="75"/>
      <c r="CF573" s="75"/>
      <c r="CG573" s="75"/>
      <c r="CH573" s="75"/>
      <c r="CI573" s="75"/>
      <c r="CJ573" s="75"/>
      <c r="CK573" s="75"/>
      <c r="CL573" s="75"/>
      <c r="CM573" s="75"/>
      <c r="CN573" s="75"/>
      <c r="CO573" s="75"/>
      <c r="CP573" s="75"/>
      <c r="CQ573" s="75"/>
      <c r="CR573" s="75"/>
      <c r="CS573" s="75"/>
      <c r="CT573" s="75"/>
      <c r="CU573" s="75"/>
      <c r="CV573" s="75"/>
      <c r="CW573" s="75"/>
      <c r="CX573" s="75"/>
      <c r="CY573" s="75"/>
      <c r="CZ573" s="75"/>
      <c r="DA573" s="75"/>
    </row>
    <row r="574" spans="1:105" x14ac:dyDescent="0.2">
      <c r="A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  <c r="BY574" s="94"/>
      <c r="BZ574" s="94"/>
      <c r="CA574" s="94"/>
      <c r="CB574" s="94"/>
      <c r="CC574" s="94"/>
      <c r="CD574" s="94"/>
      <c r="CE574" s="94"/>
      <c r="CF574" s="94"/>
      <c r="CG574" s="94"/>
      <c r="CH574" s="94"/>
      <c r="CI574" s="94"/>
      <c r="CJ574" s="94"/>
      <c r="CK574" s="94"/>
      <c r="CL574" s="94"/>
      <c r="CM574" s="94"/>
      <c r="CN574" s="94"/>
      <c r="CO574" s="94"/>
      <c r="CP574" s="94"/>
      <c r="CQ574" s="94"/>
      <c r="CR574" s="94"/>
      <c r="CS574" s="94"/>
      <c r="CT574" s="94"/>
      <c r="CU574" s="94"/>
      <c r="CV574" s="94"/>
      <c r="CW574" s="94"/>
      <c r="CX574" s="94"/>
      <c r="CY574" s="94"/>
      <c r="CZ574" s="94"/>
    </row>
    <row r="575" spans="1:105" x14ac:dyDescent="0.2">
      <c r="A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</row>
    <row r="576" spans="1:105" x14ac:dyDescent="0.2">
      <c r="A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  <c r="BY576" s="94"/>
      <c r="BZ576" s="94"/>
      <c r="CA576" s="94"/>
      <c r="CB576" s="94"/>
      <c r="CC576" s="94"/>
      <c r="CD576" s="94"/>
      <c r="CE576" s="94"/>
      <c r="CF576" s="94"/>
      <c r="CG576" s="94"/>
      <c r="CH576" s="94"/>
      <c r="CI576" s="94"/>
      <c r="CJ576" s="94"/>
      <c r="CK576" s="94"/>
      <c r="CL576" s="94"/>
      <c r="CM576" s="94"/>
      <c r="CN576" s="94"/>
      <c r="CO576" s="94"/>
      <c r="CP576" s="94"/>
      <c r="CQ576" s="94"/>
      <c r="CR576" s="94"/>
      <c r="CS576" s="94"/>
      <c r="CT576" s="94"/>
      <c r="CU576" s="94"/>
      <c r="CV576" s="94"/>
      <c r="CW576" s="94"/>
      <c r="CX576" s="94"/>
      <c r="CY576" s="94"/>
      <c r="CZ576" s="94"/>
    </row>
    <row r="577" spans="1:105" x14ac:dyDescent="0.2">
      <c r="A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  <c r="BY577" s="94"/>
      <c r="BZ577" s="94"/>
      <c r="CA577" s="94"/>
      <c r="CB577" s="94"/>
      <c r="CC577" s="94"/>
      <c r="CD577" s="94"/>
      <c r="CE577" s="94"/>
      <c r="CF577" s="94"/>
      <c r="CG577" s="94"/>
      <c r="CH577" s="94"/>
      <c r="CI577" s="94"/>
      <c r="CJ577" s="94"/>
      <c r="CK577" s="94"/>
      <c r="CL577" s="94"/>
      <c r="CM577" s="94"/>
      <c r="CN577" s="94"/>
      <c r="CO577" s="94"/>
      <c r="CP577" s="94"/>
      <c r="CQ577" s="94"/>
      <c r="CR577" s="94"/>
      <c r="CS577" s="94"/>
      <c r="CT577" s="94"/>
      <c r="CU577" s="94"/>
      <c r="CV577" s="94"/>
      <c r="CW577" s="94"/>
      <c r="CX577" s="94"/>
      <c r="CY577" s="94"/>
      <c r="CZ577" s="94"/>
    </row>
    <row r="578" spans="1:105" x14ac:dyDescent="0.2">
      <c r="A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  <c r="BY578" s="94"/>
      <c r="BZ578" s="94"/>
      <c r="CA578" s="94"/>
      <c r="CB578" s="94"/>
      <c r="CC578" s="94"/>
      <c r="CD578" s="94"/>
      <c r="CE578" s="94"/>
      <c r="CF578" s="94"/>
      <c r="CG578" s="94"/>
      <c r="CH578" s="94"/>
      <c r="CI578" s="94"/>
      <c r="CJ578" s="94"/>
      <c r="CK578" s="94"/>
      <c r="CL578" s="94"/>
      <c r="CM578" s="94"/>
      <c r="CN578" s="94"/>
      <c r="CO578" s="94"/>
      <c r="CP578" s="94"/>
      <c r="CQ578" s="94"/>
      <c r="CR578" s="94"/>
      <c r="CS578" s="94"/>
      <c r="CT578" s="94"/>
      <c r="CU578" s="94"/>
      <c r="CV578" s="94"/>
      <c r="CW578" s="94"/>
      <c r="CX578" s="94"/>
      <c r="CY578" s="94"/>
      <c r="CZ578" s="94"/>
    </row>
    <row r="579" spans="1:105" x14ac:dyDescent="0.2">
      <c r="A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  <c r="BY579" s="94"/>
      <c r="BZ579" s="94"/>
      <c r="CA579" s="94"/>
      <c r="CB579" s="94"/>
      <c r="CC579" s="94"/>
      <c r="CD579" s="94"/>
      <c r="CE579" s="94"/>
      <c r="CF579" s="94"/>
      <c r="CG579" s="94"/>
      <c r="CH579" s="94"/>
      <c r="CI579" s="94"/>
      <c r="CJ579" s="94"/>
      <c r="CK579" s="94"/>
      <c r="CL579" s="94"/>
      <c r="CM579" s="94"/>
      <c r="CN579" s="94"/>
      <c r="CO579" s="94"/>
      <c r="CP579" s="94"/>
      <c r="CQ579" s="94"/>
      <c r="CR579" s="94"/>
      <c r="CS579" s="94"/>
      <c r="CT579" s="94"/>
      <c r="CU579" s="94"/>
      <c r="CV579" s="94"/>
      <c r="CW579" s="94"/>
      <c r="CX579" s="94"/>
      <c r="CY579" s="94"/>
      <c r="CZ579" s="94"/>
    </row>
    <row r="580" spans="1:105" x14ac:dyDescent="0.2">
      <c r="A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  <c r="BY580" s="94"/>
      <c r="BZ580" s="94"/>
      <c r="CA580" s="94"/>
      <c r="CB580" s="94"/>
      <c r="CC580" s="94"/>
      <c r="CD580" s="94"/>
      <c r="CE580" s="94"/>
      <c r="CF580" s="94"/>
      <c r="CG580" s="94"/>
      <c r="CH580" s="94"/>
      <c r="CI580" s="94"/>
      <c r="CJ580" s="94"/>
      <c r="CK580" s="94"/>
      <c r="CL580" s="94"/>
      <c r="CM580" s="94"/>
      <c r="CN580" s="94"/>
      <c r="CO580" s="94"/>
      <c r="CP580" s="94"/>
      <c r="CQ580" s="94"/>
      <c r="CR580" s="94"/>
      <c r="CS580" s="94"/>
      <c r="CT580" s="94"/>
      <c r="CU580" s="94"/>
      <c r="CV580" s="94"/>
      <c r="CW580" s="94"/>
      <c r="CX580" s="94"/>
      <c r="CY580" s="94"/>
      <c r="CZ580" s="94"/>
    </row>
    <row r="581" spans="1:105" x14ac:dyDescent="0.2">
      <c r="A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  <c r="BY581" s="94"/>
      <c r="BZ581" s="94"/>
      <c r="CA581" s="94"/>
      <c r="CB581" s="94"/>
      <c r="CC581" s="94"/>
      <c r="CD581" s="94"/>
      <c r="CE581" s="94"/>
      <c r="CF581" s="94"/>
      <c r="CG581" s="94"/>
      <c r="CH581" s="94"/>
      <c r="CI581" s="94"/>
      <c r="CJ581" s="94"/>
      <c r="CK581" s="94"/>
      <c r="CL581" s="94"/>
      <c r="CM581" s="94"/>
      <c r="CN581" s="94"/>
      <c r="CO581" s="94"/>
      <c r="CP581" s="94"/>
      <c r="CQ581" s="94"/>
      <c r="CR581" s="94"/>
      <c r="CS581" s="94"/>
      <c r="CT581" s="94"/>
      <c r="CU581" s="94"/>
      <c r="CV581" s="94"/>
      <c r="CW581" s="94"/>
      <c r="CX581" s="94"/>
      <c r="CY581" s="94"/>
      <c r="CZ581" s="94"/>
    </row>
    <row r="582" spans="1:105" x14ac:dyDescent="0.2">
      <c r="A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  <c r="BY582" s="94"/>
      <c r="BZ582" s="94"/>
      <c r="CA582" s="94"/>
      <c r="CB582" s="94"/>
      <c r="CC582" s="94"/>
      <c r="CD582" s="94"/>
      <c r="CE582" s="94"/>
      <c r="CF582" s="94"/>
      <c r="CG582" s="94"/>
      <c r="CH582" s="94"/>
      <c r="CI582" s="94"/>
      <c r="CJ582" s="94"/>
      <c r="CK582" s="94"/>
      <c r="CL582" s="94"/>
      <c r="CM582" s="94"/>
      <c r="CN582" s="94"/>
      <c r="CO582" s="94"/>
      <c r="CP582" s="94"/>
      <c r="CQ582" s="94"/>
      <c r="CR582" s="94"/>
      <c r="CS582" s="94"/>
      <c r="CT582" s="94"/>
      <c r="CU582" s="94"/>
      <c r="CV582" s="94"/>
      <c r="CW582" s="94"/>
      <c r="CX582" s="94"/>
      <c r="CY582" s="94"/>
      <c r="CZ582" s="94"/>
    </row>
    <row r="583" spans="1:105" x14ac:dyDescent="0.2">
      <c r="A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AD583" s="185"/>
      <c r="AE583" s="183"/>
      <c r="AF583" s="185"/>
      <c r="AG583" s="183"/>
      <c r="AH583" s="185"/>
      <c r="AI583" s="183"/>
      <c r="AJ583" s="185"/>
      <c r="AK583" s="183"/>
      <c r="AL583" s="185"/>
      <c r="AM583" s="183"/>
      <c r="AN583" s="185"/>
      <c r="AO583" s="183"/>
      <c r="AP583" s="48"/>
      <c r="AQ583" s="94"/>
    </row>
    <row r="584" spans="1:105" x14ac:dyDescent="0.2">
      <c r="A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  <c r="BT584" s="75"/>
      <c r="BU584" s="75"/>
      <c r="BV584" s="75"/>
      <c r="BW584" s="75"/>
      <c r="BX584" s="75"/>
      <c r="BY584" s="75"/>
      <c r="BZ584" s="75"/>
      <c r="CA584" s="75"/>
      <c r="CB584" s="75"/>
      <c r="CC584" s="75"/>
      <c r="CD584" s="75"/>
      <c r="CE584" s="75"/>
      <c r="CF584" s="75"/>
      <c r="CG584" s="75"/>
      <c r="CH584" s="75"/>
      <c r="CI584" s="75"/>
      <c r="CJ584" s="75"/>
      <c r="CK584" s="75"/>
      <c r="CL584" s="75"/>
      <c r="CM584" s="75"/>
      <c r="CN584" s="75"/>
      <c r="CO584" s="75"/>
      <c r="CP584" s="75"/>
      <c r="CQ584" s="75"/>
      <c r="CR584" s="75"/>
      <c r="CS584" s="75"/>
      <c r="CT584" s="75"/>
      <c r="CU584" s="75"/>
      <c r="CV584" s="75"/>
      <c r="CW584" s="75"/>
      <c r="CX584" s="75"/>
      <c r="CY584" s="75"/>
      <c r="CZ584" s="75"/>
      <c r="DA584" s="75"/>
    </row>
    <row r="585" spans="1:105" x14ac:dyDescent="0.2">
      <c r="A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  <c r="BY585" s="94"/>
      <c r="BZ585" s="94"/>
      <c r="CA585" s="94"/>
      <c r="CB585" s="94"/>
      <c r="CC585" s="94"/>
      <c r="CD585" s="94"/>
      <c r="CE585" s="94"/>
      <c r="CF585" s="94"/>
      <c r="CG585" s="94"/>
      <c r="CH585" s="94"/>
      <c r="CI585" s="94"/>
      <c r="CJ585" s="94"/>
      <c r="CK585" s="94"/>
      <c r="CL585" s="94"/>
      <c r="CM585" s="94"/>
      <c r="CN585" s="94"/>
      <c r="CO585" s="94"/>
      <c r="CP585" s="94"/>
      <c r="CQ585" s="94"/>
      <c r="CR585" s="94"/>
      <c r="CS585" s="94"/>
      <c r="CT585" s="94"/>
      <c r="CU585" s="94"/>
      <c r="CV585" s="94"/>
      <c r="CW585" s="94"/>
      <c r="CX585" s="94"/>
      <c r="CY585" s="94"/>
      <c r="CZ585" s="94"/>
    </row>
    <row r="586" spans="1:105" x14ac:dyDescent="0.2">
      <c r="A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  <c r="BY586" s="94"/>
      <c r="BZ586" s="94"/>
      <c r="CA586" s="94"/>
      <c r="CB586" s="94"/>
      <c r="CC586" s="94"/>
      <c r="CD586" s="94"/>
      <c r="CE586" s="94"/>
      <c r="CF586" s="94"/>
      <c r="CG586" s="94"/>
      <c r="CH586" s="94"/>
      <c r="CI586" s="94"/>
      <c r="CJ586" s="94"/>
      <c r="CK586" s="94"/>
      <c r="CL586" s="94"/>
      <c r="CM586" s="94"/>
      <c r="CN586" s="94"/>
      <c r="CO586" s="94"/>
      <c r="CP586" s="94"/>
      <c r="CQ586" s="94"/>
      <c r="CR586" s="94"/>
      <c r="CS586" s="94"/>
      <c r="CT586" s="94"/>
      <c r="CU586" s="94"/>
      <c r="CV586" s="94"/>
      <c r="CW586" s="94"/>
      <c r="CX586" s="94"/>
      <c r="CY586" s="94"/>
      <c r="CZ586" s="94"/>
    </row>
    <row r="587" spans="1:105" x14ac:dyDescent="0.2">
      <c r="A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  <c r="BY587" s="94"/>
      <c r="BZ587" s="94"/>
      <c r="CA587" s="94"/>
      <c r="CB587" s="94"/>
      <c r="CC587" s="94"/>
      <c r="CD587" s="94"/>
      <c r="CE587" s="94"/>
      <c r="CF587" s="94"/>
      <c r="CG587" s="94"/>
      <c r="CH587" s="94"/>
      <c r="CI587" s="94"/>
      <c r="CJ587" s="94"/>
      <c r="CK587" s="94"/>
      <c r="CL587" s="94"/>
      <c r="CM587" s="94"/>
      <c r="CN587" s="94"/>
      <c r="CO587" s="94"/>
      <c r="CP587" s="94"/>
      <c r="CQ587" s="94"/>
      <c r="CR587" s="94"/>
      <c r="CS587" s="94"/>
      <c r="CT587" s="94"/>
      <c r="CU587" s="94"/>
      <c r="CV587" s="94"/>
      <c r="CW587" s="94"/>
      <c r="CX587" s="94"/>
      <c r="CY587" s="94"/>
      <c r="CZ587" s="94"/>
    </row>
    <row r="588" spans="1:105" x14ac:dyDescent="0.2">
      <c r="A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  <c r="BY588" s="94"/>
      <c r="BZ588" s="94"/>
      <c r="CA588" s="94"/>
      <c r="CB588" s="94"/>
      <c r="CC588" s="94"/>
      <c r="CD588" s="94"/>
      <c r="CE588" s="94"/>
      <c r="CF588" s="94"/>
      <c r="CG588" s="94"/>
      <c r="CH588" s="94"/>
      <c r="CI588" s="94"/>
      <c r="CJ588" s="94"/>
      <c r="CK588" s="94"/>
      <c r="CL588" s="94"/>
      <c r="CM588" s="94"/>
      <c r="CN588" s="94"/>
      <c r="CO588" s="94"/>
      <c r="CP588" s="94"/>
      <c r="CQ588" s="94"/>
      <c r="CR588" s="94"/>
      <c r="CS588" s="94"/>
      <c r="CT588" s="94"/>
      <c r="CU588" s="94"/>
      <c r="CV588" s="94"/>
      <c r="CW588" s="94"/>
      <c r="CX588" s="94"/>
      <c r="CY588" s="94"/>
      <c r="CZ588" s="94"/>
    </row>
    <row r="589" spans="1:105" x14ac:dyDescent="0.2">
      <c r="A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/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</row>
    <row r="590" spans="1:105" x14ac:dyDescent="0.2">
      <c r="A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/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</row>
    <row r="591" spans="1:105" x14ac:dyDescent="0.2">
      <c r="A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  <c r="BY591" s="94"/>
      <c r="BZ591" s="94"/>
      <c r="CA591" s="94"/>
      <c r="CB591" s="94"/>
      <c r="CC591" s="94"/>
      <c r="CD591" s="94"/>
      <c r="CE591" s="94"/>
      <c r="CF591" s="94"/>
      <c r="CG591" s="94"/>
      <c r="CH591" s="94"/>
      <c r="CI591" s="94"/>
      <c r="CJ591" s="94"/>
      <c r="CK591" s="94"/>
      <c r="CL591" s="94"/>
      <c r="CM591" s="94"/>
      <c r="CN591" s="94"/>
      <c r="CO591" s="94"/>
      <c r="CP591" s="94"/>
      <c r="CQ591" s="94"/>
      <c r="CR591" s="94"/>
      <c r="CS591" s="94"/>
      <c r="CT591" s="94"/>
      <c r="CU591" s="94"/>
      <c r="CV591" s="94"/>
      <c r="CW591" s="94"/>
      <c r="CX591" s="94"/>
      <c r="CY591" s="94"/>
      <c r="CZ591" s="94"/>
    </row>
    <row r="592" spans="1:105" x14ac:dyDescent="0.2">
      <c r="A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  <c r="BY592" s="94"/>
      <c r="BZ592" s="94"/>
      <c r="CA592" s="94"/>
      <c r="CB592" s="94"/>
      <c r="CC592" s="94"/>
      <c r="CD592" s="94"/>
      <c r="CE592" s="94"/>
      <c r="CF592" s="94"/>
      <c r="CG592" s="94"/>
      <c r="CH592" s="94"/>
      <c r="CI592" s="94"/>
      <c r="CJ592" s="94"/>
      <c r="CK592" s="94"/>
      <c r="CL592" s="94"/>
      <c r="CM592" s="94"/>
      <c r="CN592" s="94"/>
      <c r="CO592" s="94"/>
      <c r="CP592" s="94"/>
      <c r="CQ592" s="94"/>
      <c r="CR592" s="94"/>
      <c r="CS592" s="94"/>
      <c r="CT592" s="94"/>
      <c r="CU592" s="94"/>
      <c r="CV592" s="94"/>
      <c r="CW592" s="94"/>
      <c r="CX592" s="94"/>
      <c r="CY592" s="94"/>
      <c r="CZ592" s="94"/>
    </row>
    <row r="593" spans="1:105" x14ac:dyDescent="0.2">
      <c r="A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  <c r="BY593" s="94"/>
      <c r="BZ593" s="94"/>
      <c r="CA593" s="94"/>
      <c r="CB593" s="94"/>
      <c r="CC593" s="94"/>
      <c r="CD593" s="94"/>
      <c r="CE593" s="94"/>
      <c r="CF593" s="94"/>
      <c r="CG593" s="94"/>
      <c r="CH593" s="94"/>
      <c r="CI593" s="94"/>
      <c r="CJ593" s="94"/>
      <c r="CK593" s="94"/>
      <c r="CL593" s="94"/>
      <c r="CM593" s="94"/>
      <c r="CN593" s="94"/>
      <c r="CO593" s="94"/>
      <c r="CP593" s="94"/>
      <c r="CQ593" s="94"/>
      <c r="CR593" s="94"/>
      <c r="CS593" s="94"/>
      <c r="CT593" s="94"/>
      <c r="CU593" s="94"/>
      <c r="CV593" s="94"/>
      <c r="CW593" s="94"/>
      <c r="CX593" s="94"/>
      <c r="CY593" s="94"/>
      <c r="CZ593" s="94"/>
    </row>
    <row r="594" spans="1:105" x14ac:dyDescent="0.2">
      <c r="A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AD594" s="185"/>
      <c r="AE594" s="183"/>
      <c r="AF594" s="185"/>
      <c r="AG594" s="183"/>
      <c r="AH594" s="185"/>
      <c r="AI594" s="183"/>
      <c r="AJ594" s="185"/>
      <c r="AK594" s="183"/>
      <c r="AL594" s="185"/>
      <c r="AM594" s="183"/>
      <c r="AN594" s="185"/>
      <c r="AO594" s="183"/>
      <c r="AP594" s="48"/>
      <c r="AQ594" s="94"/>
    </row>
    <row r="595" spans="1:105" x14ac:dyDescent="0.2">
      <c r="A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  <c r="BT595" s="75"/>
      <c r="BU595" s="75"/>
      <c r="BV595" s="75"/>
      <c r="BW595" s="75"/>
      <c r="BX595" s="75"/>
      <c r="BY595" s="75"/>
      <c r="BZ595" s="75"/>
      <c r="CA595" s="75"/>
      <c r="CB595" s="75"/>
      <c r="CC595" s="75"/>
      <c r="CD595" s="75"/>
      <c r="CE595" s="75"/>
      <c r="CF595" s="75"/>
      <c r="CG595" s="75"/>
      <c r="CH595" s="75"/>
      <c r="CI595" s="75"/>
      <c r="CJ595" s="75"/>
      <c r="CK595" s="75"/>
      <c r="CL595" s="75"/>
      <c r="CM595" s="75"/>
      <c r="CN595" s="75"/>
      <c r="CO595" s="75"/>
      <c r="CP595" s="75"/>
      <c r="CQ595" s="75"/>
      <c r="CR595" s="75"/>
      <c r="CS595" s="75"/>
      <c r="CT595" s="75"/>
      <c r="CU595" s="75"/>
      <c r="CV595" s="75"/>
      <c r="CW595" s="75"/>
      <c r="CX595" s="75"/>
      <c r="CY595" s="75"/>
      <c r="CZ595" s="75"/>
      <c r="DA595" s="75"/>
    </row>
    <row r="596" spans="1:105" x14ac:dyDescent="0.2">
      <c r="A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  <c r="BY596" s="94"/>
      <c r="BZ596" s="94"/>
      <c r="CA596" s="94"/>
      <c r="CB596" s="94"/>
      <c r="CC596" s="94"/>
      <c r="CD596" s="94"/>
      <c r="CE596" s="94"/>
      <c r="CF596" s="94"/>
      <c r="CG596" s="94"/>
      <c r="CH596" s="94"/>
      <c r="CI596" s="94"/>
      <c r="CJ596" s="94"/>
      <c r="CK596" s="94"/>
      <c r="CL596" s="94"/>
      <c r="CM596" s="94"/>
      <c r="CN596" s="94"/>
      <c r="CO596" s="94"/>
      <c r="CP596" s="94"/>
      <c r="CQ596" s="94"/>
      <c r="CR596" s="94"/>
      <c r="CS596" s="94"/>
      <c r="CT596" s="94"/>
      <c r="CU596" s="94"/>
      <c r="CV596" s="94"/>
      <c r="CW596" s="94"/>
      <c r="CX596" s="94"/>
      <c r="CY596" s="94"/>
      <c r="CZ596" s="94"/>
    </row>
    <row r="597" spans="1:105" x14ac:dyDescent="0.2">
      <c r="A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  <c r="BY597" s="94"/>
      <c r="BZ597" s="94"/>
      <c r="CA597" s="94"/>
      <c r="CB597" s="94"/>
      <c r="CC597" s="94"/>
      <c r="CD597" s="94"/>
      <c r="CE597" s="94"/>
      <c r="CF597" s="94"/>
      <c r="CG597" s="94"/>
      <c r="CH597" s="94"/>
      <c r="CI597" s="94"/>
      <c r="CJ597" s="94"/>
      <c r="CK597" s="94"/>
      <c r="CL597" s="94"/>
      <c r="CM597" s="94"/>
      <c r="CN597" s="94"/>
      <c r="CO597" s="94"/>
      <c r="CP597" s="94"/>
      <c r="CQ597" s="94"/>
      <c r="CR597" s="94"/>
      <c r="CS597" s="94"/>
      <c r="CT597" s="94"/>
      <c r="CU597" s="94"/>
      <c r="CV597" s="94"/>
      <c r="CW597" s="94"/>
      <c r="CX597" s="94"/>
      <c r="CY597" s="94"/>
      <c r="CZ597" s="94"/>
    </row>
    <row r="598" spans="1:105" x14ac:dyDescent="0.2">
      <c r="A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  <c r="BY598" s="94"/>
      <c r="BZ598" s="94"/>
      <c r="CA598" s="94"/>
      <c r="CB598" s="94"/>
      <c r="CC598" s="94"/>
      <c r="CD598" s="94"/>
      <c r="CE598" s="94"/>
      <c r="CF598" s="94"/>
      <c r="CG598" s="94"/>
      <c r="CH598" s="94"/>
      <c r="CI598" s="94"/>
      <c r="CJ598" s="94"/>
      <c r="CK598" s="94"/>
      <c r="CL598" s="94"/>
      <c r="CM598" s="94"/>
      <c r="CN598" s="94"/>
      <c r="CO598" s="94"/>
      <c r="CP598" s="94"/>
      <c r="CQ598" s="94"/>
      <c r="CR598" s="94"/>
      <c r="CS598" s="94"/>
      <c r="CT598" s="94"/>
      <c r="CU598" s="94"/>
      <c r="CV598" s="94"/>
      <c r="CW598" s="94"/>
      <c r="CX598" s="94"/>
      <c r="CY598" s="94"/>
      <c r="CZ598" s="94"/>
    </row>
    <row r="599" spans="1:105" x14ac:dyDescent="0.2">
      <c r="A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  <c r="BY599" s="94"/>
      <c r="BZ599" s="94"/>
      <c r="CA599" s="94"/>
      <c r="CB599" s="94"/>
      <c r="CC599" s="94"/>
      <c r="CD599" s="94"/>
      <c r="CE599" s="94"/>
      <c r="CF599" s="94"/>
      <c r="CG599" s="94"/>
      <c r="CH599" s="94"/>
      <c r="CI599" s="94"/>
      <c r="CJ599" s="94"/>
      <c r="CK599" s="94"/>
      <c r="CL599" s="94"/>
      <c r="CM599" s="94"/>
      <c r="CN599" s="94"/>
      <c r="CO599" s="94"/>
      <c r="CP599" s="94"/>
      <c r="CQ599" s="94"/>
      <c r="CR599" s="94"/>
      <c r="CS599" s="94"/>
      <c r="CT599" s="94"/>
      <c r="CU599" s="94"/>
      <c r="CV599" s="94"/>
      <c r="CW599" s="94"/>
      <c r="CX599" s="94"/>
      <c r="CY599" s="94"/>
      <c r="CZ599" s="94"/>
    </row>
    <row r="600" spans="1:105" x14ac:dyDescent="0.2">
      <c r="A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  <c r="BY600" s="94"/>
      <c r="BZ600" s="94"/>
      <c r="CA600" s="94"/>
      <c r="CB600" s="94"/>
      <c r="CC600" s="94"/>
      <c r="CD600" s="94"/>
      <c r="CE600" s="94"/>
      <c r="CF600" s="94"/>
      <c r="CG600" s="94"/>
      <c r="CH600" s="94"/>
      <c r="CI600" s="94"/>
      <c r="CJ600" s="94"/>
      <c r="CK600" s="94"/>
      <c r="CL600" s="94"/>
      <c r="CM600" s="94"/>
      <c r="CN600" s="94"/>
      <c r="CO600" s="94"/>
      <c r="CP600" s="94"/>
      <c r="CQ600" s="94"/>
      <c r="CR600" s="94"/>
      <c r="CS600" s="94"/>
      <c r="CT600" s="94"/>
      <c r="CU600" s="94"/>
      <c r="CV600" s="94"/>
      <c r="CW600" s="94"/>
      <c r="CX600" s="94"/>
      <c r="CY600" s="94"/>
      <c r="CZ600" s="94"/>
    </row>
    <row r="601" spans="1:105" x14ac:dyDescent="0.2">
      <c r="A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  <c r="BY601" s="94"/>
      <c r="BZ601" s="94"/>
      <c r="CA601" s="94"/>
      <c r="CB601" s="94"/>
      <c r="CC601" s="94"/>
      <c r="CD601" s="94"/>
      <c r="CE601" s="94"/>
      <c r="CF601" s="94"/>
      <c r="CG601" s="94"/>
      <c r="CH601" s="94"/>
      <c r="CI601" s="94"/>
      <c r="CJ601" s="94"/>
      <c r="CK601" s="94"/>
      <c r="CL601" s="94"/>
      <c r="CM601" s="94"/>
      <c r="CN601" s="94"/>
      <c r="CO601" s="94"/>
      <c r="CP601" s="94"/>
      <c r="CQ601" s="94"/>
      <c r="CR601" s="94"/>
      <c r="CS601" s="94"/>
      <c r="CT601" s="94"/>
      <c r="CU601" s="94"/>
      <c r="CV601" s="94"/>
      <c r="CW601" s="94"/>
      <c r="CX601" s="94"/>
      <c r="CY601" s="94"/>
      <c r="CZ601" s="94"/>
    </row>
    <row r="602" spans="1:105" x14ac:dyDescent="0.2">
      <c r="A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  <c r="BY602" s="94"/>
      <c r="BZ602" s="94"/>
      <c r="CA602" s="94"/>
      <c r="CB602" s="94"/>
      <c r="CC602" s="94"/>
      <c r="CD602" s="94"/>
      <c r="CE602" s="94"/>
      <c r="CF602" s="94"/>
      <c r="CG602" s="94"/>
      <c r="CH602" s="94"/>
      <c r="CI602" s="94"/>
      <c r="CJ602" s="94"/>
      <c r="CK602" s="94"/>
      <c r="CL602" s="94"/>
      <c r="CM602" s="94"/>
      <c r="CN602" s="94"/>
      <c r="CO602" s="94"/>
      <c r="CP602" s="94"/>
      <c r="CQ602" s="94"/>
      <c r="CR602" s="94"/>
      <c r="CS602" s="94"/>
      <c r="CT602" s="94"/>
      <c r="CU602" s="94"/>
      <c r="CV602" s="94"/>
      <c r="CW602" s="94"/>
      <c r="CX602" s="94"/>
      <c r="CY602" s="94"/>
      <c r="CZ602" s="94"/>
    </row>
    <row r="603" spans="1:105" x14ac:dyDescent="0.2">
      <c r="A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  <c r="BY603" s="94"/>
      <c r="BZ603" s="94"/>
      <c r="CA603" s="94"/>
      <c r="CB603" s="94"/>
      <c r="CC603" s="94"/>
      <c r="CD603" s="94"/>
      <c r="CE603" s="94"/>
      <c r="CF603" s="94"/>
      <c r="CG603" s="94"/>
      <c r="CH603" s="94"/>
      <c r="CI603" s="94"/>
      <c r="CJ603" s="94"/>
      <c r="CK603" s="94"/>
      <c r="CL603" s="94"/>
      <c r="CM603" s="94"/>
      <c r="CN603" s="94"/>
      <c r="CO603" s="94"/>
      <c r="CP603" s="94"/>
      <c r="CQ603" s="94"/>
      <c r="CR603" s="94"/>
      <c r="CS603" s="94"/>
      <c r="CT603" s="94"/>
      <c r="CU603" s="94"/>
      <c r="CV603" s="94"/>
      <c r="CW603" s="94"/>
      <c r="CX603" s="94"/>
      <c r="CY603" s="94"/>
      <c r="CZ603" s="94"/>
    </row>
    <row r="604" spans="1:105" x14ac:dyDescent="0.2">
      <c r="A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  <c r="BY604" s="94"/>
      <c r="BZ604" s="94"/>
      <c r="CA604" s="94"/>
      <c r="CB604" s="94"/>
      <c r="CC604" s="94"/>
      <c r="CD604" s="94"/>
      <c r="CE604" s="94"/>
      <c r="CF604" s="94"/>
      <c r="CG604" s="94"/>
      <c r="CH604" s="94"/>
      <c r="CI604" s="94"/>
      <c r="CJ604" s="94"/>
      <c r="CK604" s="94"/>
      <c r="CL604" s="94"/>
      <c r="CM604" s="94"/>
      <c r="CN604" s="94"/>
      <c r="CO604" s="94"/>
      <c r="CP604" s="94"/>
      <c r="CQ604" s="94"/>
      <c r="CR604" s="94"/>
      <c r="CS604" s="94"/>
      <c r="CT604" s="94"/>
      <c r="CU604" s="94"/>
      <c r="CV604" s="94"/>
      <c r="CW604" s="94"/>
      <c r="CX604" s="94"/>
      <c r="CY604" s="94"/>
      <c r="CZ604" s="94"/>
    </row>
    <row r="605" spans="1:105" x14ac:dyDescent="0.2">
      <c r="A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AD605" s="185"/>
      <c r="AE605" s="183"/>
      <c r="AF605" s="185"/>
      <c r="AG605" s="183"/>
      <c r="AH605" s="185"/>
      <c r="AI605" s="183"/>
      <c r="AJ605" s="185"/>
      <c r="AK605" s="183"/>
      <c r="AL605" s="185"/>
      <c r="AM605" s="183"/>
      <c r="AN605" s="185"/>
      <c r="AO605" s="183"/>
      <c r="AP605" s="48"/>
      <c r="AQ605" s="94"/>
    </row>
    <row r="606" spans="1:105" x14ac:dyDescent="0.2">
      <c r="A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  <c r="BT606" s="75"/>
      <c r="BU606" s="75"/>
      <c r="BV606" s="75"/>
      <c r="BW606" s="75"/>
      <c r="BX606" s="75"/>
      <c r="BY606" s="75"/>
      <c r="BZ606" s="75"/>
      <c r="CA606" s="75"/>
      <c r="CB606" s="75"/>
      <c r="CC606" s="75"/>
      <c r="CD606" s="75"/>
      <c r="CE606" s="75"/>
      <c r="CF606" s="75"/>
      <c r="CG606" s="75"/>
      <c r="CH606" s="75"/>
      <c r="CI606" s="75"/>
      <c r="CJ606" s="75"/>
      <c r="CK606" s="75"/>
      <c r="CL606" s="75"/>
      <c r="CM606" s="75"/>
      <c r="CN606" s="75"/>
      <c r="CO606" s="75"/>
      <c r="CP606" s="75"/>
      <c r="CQ606" s="75"/>
      <c r="CR606" s="75"/>
      <c r="CS606" s="75"/>
      <c r="CT606" s="75"/>
      <c r="CU606" s="75"/>
      <c r="CV606" s="75"/>
      <c r="CW606" s="75"/>
      <c r="CX606" s="75"/>
      <c r="CY606" s="75"/>
      <c r="CZ606" s="75"/>
      <c r="DA606" s="75"/>
    </row>
    <row r="607" spans="1:105" x14ac:dyDescent="0.2">
      <c r="A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  <c r="BY607" s="94"/>
      <c r="BZ607" s="94"/>
      <c r="CA607" s="94"/>
      <c r="CB607" s="94"/>
      <c r="CC607" s="94"/>
      <c r="CD607" s="94"/>
      <c r="CE607" s="94"/>
      <c r="CF607" s="94"/>
      <c r="CG607" s="94"/>
      <c r="CH607" s="94"/>
      <c r="CI607" s="94"/>
      <c r="CJ607" s="94"/>
      <c r="CK607" s="94"/>
      <c r="CL607" s="94"/>
      <c r="CM607" s="94"/>
      <c r="CN607" s="94"/>
      <c r="CO607" s="94"/>
      <c r="CP607" s="94"/>
      <c r="CQ607" s="94"/>
      <c r="CR607" s="94"/>
      <c r="CS607" s="94"/>
      <c r="CT607" s="94"/>
      <c r="CU607" s="94"/>
      <c r="CV607" s="94"/>
      <c r="CW607" s="94"/>
      <c r="CX607" s="94"/>
      <c r="CY607" s="94"/>
      <c r="CZ607" s="94"/>
    </row>
    <row r="608" spans="1:105" x14ac:dyDescent="0.2">
      <c r="A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  <c r="BY608" s="94"/>
      <c r="BZ608" s="94"/>
      <c r="CA608" s="94"/>
      <c r="CB608" s="94"/>
      <c r="CC608" s="94"/>
      <c r="CD608" s="94"/>
      <c r="CE608" s="94"/>
      <c r="CF608" s="94"/>
      <c r="CG608" s="94"/>
      <c r="CH608" s="94"/>
      <c r="CI608" s="94"/>
      <c r="CJ608" s="94"/>
      <c r="CK608" s="94"/>
      <c r="CL608" s="94"/>
      <c r="CM608" s="94"/>
      <c r="CN608" s="94"/>
      <c r="CO608" s="94"/>
      <c r="CP608" s="94"/>
      <c r="CQ608" s="94"/>
      <c r="CR608" s="94"/>
      <c r="CS608" s="94"/>
      <c r="CT608" s="94"/>
      <c r="CU608" s="94"/>
      <c r="CV608" s="94"/>
      <c r="CW608" s="94"/>
      <c r="CX608" s="94"/>
      <c r="CY608" s="94"/>
      <c r="CZ608" s="94"/>
    </row>
    <row r="609" spans="1:105" x14ac:dyDescent="0.2">
      <c r="A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  <c r="BY609" s="94"/>
      <c r="BZ609" s="94"/>
      <c r="CA609" s="94"/>
      <c r="CB609" s="94"/>
      <c r="CC609" s="94"/>
      <c r="CD609" s="94"/>
      <c r="CE609" s="94"/>
      <c r="CF609" s="94"/>
      <c r="CG609" s="94"/>
      <c r="CH609" s="94"/>
      <c r="CI609" s="94"/>
      <c r="CJ609" s="94"/>
      <c r="CK609" s="94"/>
      <c r="CL609" s="94"/>
      <c r="CM609" s="94"/>
      <c r="CN609" s="94"/>
      <c r="CO609" s="94"/>
      <c r="CP609" s="94"/>
      <c r="CQ609" s="94"/>
      <c r="CR609" s="94"/>
      <c r="CS609" s="94"/>
      <c r="CT609" s="94"/>
      <c r="CU609" s="94"/>
      <c r="CV609" s="94"/>
      <c r="CW609" s="94"/>
      <c r="CX609" s="94"/>
      <c r="CY609" s="94"/>
      <c r="CZ609" s="94"/>
    </row>
    <row r="610" spans="1:105" x14ac:dyDescent="0.2">
      <c r="A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  <c r="BY610" s="94"/>
      <c r="BZ610" s="94"/>
      <c r="CA610" s="94"/>
      <c r="CB610" s="94"/>
      <c r="CC610" s="94"/>
      <c r="CD610" s="94"/>
      <c r="CE610" s="94"/>
      <c r="CF610" s="94"/>
      <c r="CG610" s="94"/>
      <c r="CH610" s="94"/>
      <c r="CI610" s="94"/>
      <c r="CJ610" s="94"/>
      <c r="CK610" s="94"/>
      <c r="CL610" s="94"/>
      <c r="CM610" s="94"/>
      <c r="CN610" s="94"/>
      <c r="CO610" s="94"/>
      <c r="CP610" s="94"/>
      <c r="CQ610" s="94"/>
      <c r="CR610" s="94"/>
      <c r="CS610" s="94"/>
      <c r="CT610" s="94"/>
      <c r="CU610" s="94"/>
      <c r="CV610" s="94"/>
      <c r="CW610" s="94"/>
      <c r="CX610" s="94"/>
      <c r="CY610" s="94"/>
      <c r="CZ610" s="94"/>
    </row>
    <row r="611" spans="1:105" x14ac:dyDescent="0.2">
      <c r="A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  <c r="BY611" s="94"/>
      <c r="BZ611" s="94"/>
      <c r="CA611" s="94"/>
      <c r="CB611" s="94"/>
      <c r="CC611" s="94"/>
      <c r="CD611" s="94"/>
      <c r="CE611" s="94"/>
      <c r="CF611" s="94"/>
      <c r="CG611" s="94"/>
      <c r="CH611" s="94"/>
      <c r="CI611" s="94"/>
      <c r="CJ611" s="94"/>
      <c r="CK611" s="94"/>
      <c r="CL611" s="94"/>
      <c r="CM611" s="94"/>
      <c r="CN611" s="94"/>
      <c r="CO611" s="94"/>
      <c r="CP611" s="94"/>
      <c r="CQ611" s="94"/>
      <c r="CR611" s="94"/>
      <c r="CS611" s="94"/>
      <c r="CT611" s="94"/>
      <c r="CU611" s="94"/>
      <c r="CV611" s="94"/>
      <c r="CW611" s="94"/>
      <c r="CX611" s="94"/>
      <c r="CY611" s="94"/>
      <c r="CZ611" s="94"/>
    </row>
    <row r="612" spans="1:105" x14ac:dyDescent="0.2">
      <c r="A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  <c r="BY612" s="94"/>
      <c r="BZ612" s="94"/>
      <c r="CA612" s="94"/>
      <c r="CB612" s="94"/>
      <c r="CC612" s="94"/>
      <c r="CD612" s="94"/>
      <c r="CE612" s="94"/>
      <c r="CF612" s="94"/>
      <c r="CG612" s="94"/>
      <c r="CH612" s="94"/>
      <c r="CI612" s="94"/>
      <c r="CJ612" s="94"/>
      <c r="CK612" s="94"/>
      <c r="CL612" s="94"/>
      <c r="CM612" s="94"/>
      <c r="CN612" s="94"/>
      <c r="CO612" s="94"/>
      <c r="CP612" s="94"/>
      <c r="CQ612" s="94"/>
      <c r="CR612" s="94"/>
      <c r="CS612" s="94"/>
      <c r="CT612" s="94"/>
      <c r="CU612" s="94"/>
      <c r="CV612" s="94"/>
      <c r="CW612" s="94"/>
      <c r="CX612" s="94"/>
      <c r="CY612" s="94"/>
      <c r="CZ612" s="94"/>
    </row>
    <row r="613" spans="1:105" x14ac:dyDescent="0.2">
      <c r="A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  <c r="BY613" s="94"/>
      <c r="BZ613" s="94"/>
      <c r="CA613" s="94"/>
      <c r="CB613" s="94"/>
      <c r="CC613" s="94"/>
      <c r="CD613" s="94"/>
      <c r="CE613" s="94"/>
      <c r="CF613" s="94"/>
      <c r="CG613" s="94"/>
      <c r="CH613" s="94"/>
      <c r="CI613" s="94"/>
      <c r="CJ613" s="94"/>
      <c r="CK613" s="94"/>
      <c r="CL613" s="94"/>
      <c r="CM613" s="94"/>
      <c r="CN613" s="94"/>
      <c r="CO613" s="94"/>
      <c r="CP613" s="94"/>
      <c r="CQ613" s="94"/>
      <c r="CR613" s="94"/>
      <c r="CS613" s="94"/>
      <c r="CT613" s="94"/>
      <c r="CU613" s="94"/>
      <c r="CV613" s="94"/>
      <c r="CW613" s="94"/>
      <c r="CX613" s="94"/>
      <c r="CY613" s="94"/>
      <c r="CZ613" s="94"/>
    </row>
    <row r="614" spans="1:105" x14ac:dyDescent="0.2">
      <c r="A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</row>
    <row r="615" spans="1:105" x14ac:dyDescent="0.2">
      <c r="A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  <c r="BY615" s="94"/>
      <c r="BZ615" s="94"/>
      <c r="CA615" s="94"/>
      <c r="CB615" s="94"/>
      <c r="CC615" s="94"/>
      <c r="CD615" s="94"/>
      <c r="CE615" s="94"/>
      <c r="CF615" s="94"/>
      <c r="CG615" s="94"/>
      <c r="CH615" s="94"/>
      <c r="CI615" s="94"/>
      <c r="CJ615" s="94"/>
      <c r="CK615" s="94"/>
      <c r="CL615" s="94"/>
      <c r="CM615" s="94"/>
      <c r="CN615" s="94"/>
      <c r="CO615" s="94"/>
      <c r="CP615" s="94"/>
      <c r="CQ615" s="94"/>
      <c r="CR615" s="94"/>
      <c r="CS615" s="94"/>
      <c r="CT615" s="94"/>
      <c r="CU615" s="94"/>
      <c r="CV615" s="94"/>
      <c r="CW615" s="94"/>
      <c r="CX615" s="94"/>
      <c r="CY615" s="94"/>
      <c r="CZ615" s="94"/>
    </row>
    <row r="616" spans="1:105" x14ac:dyDescent="0.2">
      <c r="A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AD616" s="185"/>
      <c r="AE616" s="183"/>
      <c r="AF616" s="185"/>
      <c r="AG616" s="183"/>
      <c r="AH616" s="185"/>
      <c r="AI616" s="183"/>
      <c r="AJ616" s="185"/>
      <c r="AK616" s="183"/>
      <c r="AL616" s="185"/>
      <c r="AM616" s="183"/>
      <c r="AN616" s="185"/>
      <c r="AO616" s="183"/>
      <c r="AP616" s="48"/>
      <c r="AQ616" s="94"/>
    </row>
    <row r="617" spans="1:105" x14ac:dyDescent="0.2">
      <c r="A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  <c r="BT617" s="75"/>
      <c r="BU617" s="75"/>
      <c r="BV617" s="75"/>
      <c r="BW617" s="75"/>
      <c r="BX617" s="75"/>
      <c r="BY617" s="75"/>
      <c r="BZ617" s="75"/>
      <c r="CA617" s="75"/>
      <c r="CB617" s="75"/>
      <c r="CC617" s="75"/>
      <c r="CD617" s="75"/>
      <c r="CE617" s="75"/>
      <c r="CF617" s="75"/>
      <c r="CG617" s="75"/>
      <c r="CH617" s="75"/>
      <c r="CI617" s="75"/>
      <c r="CJ617" s="75"/>
      <c r="CK617" s="75"/>
      <c r="CL617" s="75"/>
      <c r="CM617" s="75"/>
      <c r="CN617" s="75"/>
      <c r="CO617" s="75"/>
      <c r="CP617" s="75"/>
      <c r="CQ617" s="75"/>
      <c r="CR617" s="75"/>
      <c r="CS617" s="75"/>
      <c r="CT617" s="75"/>
      <c r="CU617" s="75"/>
      <c r="CV617" s="75"/>
      <c r="CW617" s="75"/>
      <c r="CX617" s="75"/>
      <c r="CY617" s="75"/>
      <c r="CZ617" s="75"/>
      <c r="DA617" s="75"/>
    </row>
    <row r="618" spans="1:105" x14ac:dyDescent="0.2">
      <c r="A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  <c r="BY618" s="94"/>
      <c r="BZ618" s="94"/>
      <c r="CA618" s="94"/>
      <c r="CB618" s="94"/>
      <c r="CC618" s="94"/>
      <c r="CD618" s="94"/>
      <c r="CE618" s="94"/>
      <c r="CF618" s="94"/>
      <c r="CG618" s="94"/>
      <c r="CH618" s="94"/>
      <c r="CI618" s="94"/>
      <c r="CJ618" s="94"/>
      <c r="CK618" s="94"/>
      <c r="CL618" s="94"/>
      <c r="CM618" s="94"/>
      <c r="CN618" s="94"/>
      <c r="CO618" s="94"/>
      <c r="CP618" s="94"/>
      <c r="CQ618" s="94"/>
      <c r="CR618" s="94"/>
      <c r="CS618" s="94"/>
      <c r="CT618" s="94"/>
      <c r="CU618" s="94"/>
      <c r="CV618" s="94"/>
      <c r="CW618" s="94"/>
      <c r="CX618" s="94"/>
      <c r="CY618" s="94"/>
      <c r="CZ618" s="94"/>
    </row>
    <row r="619" spans="1:105" x14ac:dyDescent="0.2">
      <c r="A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</row>
    <row r="620" spans="1:105" x14ac:dyDescent="0.2">
      <c r="A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  <c r="BY620" s="94"/>
      <c r="BZ620" s="94"/>
      <c r="CA620" s="94"/>
      <c r="CB620" s="94"/>
      <c r="CC620" s="94"/>
      <c r="CD620" s="94"/>
      <c r="CE620" s="94"/>
      <c r="CF620" s="94"/>
      <c r="CG620" s="94"/>
      <c r="CH620" s="94"/>
      <c r="CI620" s="94"/>
      <c r="CJ620" s="94"/>
      <c r="CK620" s="94"/>
      <c r="CL620" s="94"/>
      <c r="CM620" s="94"/>
      <c r="CN620" s="94"/>
      <c r="CO620" s="94"/>
      <c r="CP620" s="94"/>
      <c r="CQ620" s="94"/>
      <c r="CR620" s="94"/>
      <c r="CS620" s="94"/>
      <c r="CT620" s="94"/>
      <c r="CU620" s="94"/>
      <c r="CV620" s="94"/>
      <c r="CW620" s="94"/>
      <c r="CX620" s="94"/>
      <c r="CY620" s="94"/>
      <c r="CZ620" s="94"/>
    </row>
    <row r="621" spans="1:105" x14ac:dyDescent="0.2">
      <c r="A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</row>
    <row r="622" spans="1:105" x14ac:dyDescent="0.2">
      <c r="A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  <c r="BY622" s="94"/>
      <c r="BZ622" s="94"/>
      <c r="CA622" s="94"/>
      <c r="CB622" s="94"/>
      <c r="CC622" s="94"/>
      <c r="CD622" s="94"/>
      <c r="CE622" s="94"/>
      <c r="CF622" s="94"/>
      <c r="CG622" s="94"/>
      <c r="CH622" s="94"/>
      <c r="CI622" s="94"/>
      <c r="CJ622" s="94"/>
      <c r="CK622" s="94"/>
      <c r="CL622" s="94"/>
      <c r="CM622" s="94"/>
      <c r="CN622" s="94"/>
      <c r="CO622" s="94"/>
      <c r="CP622" s="94"/>
      <c r="CQ622" s="94"/>
      <c r="CR622" s="94"/>
      <c r="CS622" s="94"/>
      <c r="CT622" s="94"/>
      <c r="CU622" s="94"/>
      <c r="CV622" s="94"/>
      <c r="CW622" s="94"/>
      <c r="CX622" s="94"/>
      <c r="CY622" s="94"/>
      <c r="CZ622" s="94"/>
    </row>
    <row r="623" spans="1:105" x14ac:dyDescent="0.2">
      <c r="A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/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</row>
    <row r="624" spans="1:105" x14ac:dyDescent="0.2">
      <c r="A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  <c r="BY624" s="94"/>
      <c r="BZ624" s="94"/>
      <c r="CA624" s="94"/>
      <c r="CB624" s="94"/>
      <c r="CC624" s="94"/>
      <c r="CD624" s="94"/>
      <c r="CE624" s="94"/>
      <c r="CF624" s="94"/>
      <c r="CG624" s="94"/>
      <c r="CH624" s="94"/>
      <c r="CI624" s="94"/>
      <c r="CJ624" s="94"/>
      <c r="CK624" s="94"/>
      <c r="CL624" s="94"/>
      <c r="CM624" s="94"/>
      <c r="CN624" s="94"/>
      <c r="CO624" s="94"/>
      <c r="CP624" s="94"/>
      <c r="CQ624" s="94"/>
      <c r="CR624" s="94"/>
      <c r="CS624" s="94"/>
      <c r="CT624" s="94"/>
      <c r="CU624" s="94"/>
      <c r="CV624" s="94"/>
      <c r="CW624" s="94"/>
      <c r="CX624" s="94"/>
      <c r="CY624" s="94"/>
      <c r="CZ624" s="94"/>
    </row>
    <row r="625" spans="1:105" x14ac:dyDescent="0.2">
      <c r="A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  <c r="BY625" s="94"/>
      <c r="BZ625" s="94"/>
      <c r="CA625" s="94"/>
      <c r="CB625" s="94"/>
      <c r="CC625" s="94"/>
      <c r="CD625" s="94"/>
      <c r="CE625" s="94"/>
      <c r="CF625" s="94"/>
      <c r="CG625" s="94"/>
      <c r="CH625" s="94"/>
      <c r="CI625" s="94"/>
      <c r="CJ625" s="94"/>
      <c r="CK625" s="94"/>
      <c r="CL625" s="94"/>
      <c r="CM625" s="94"/>
      <c r="CN625" s="94"/>
      <c r="CO625" s="94"/>
      <c r="CP625" s="94"/>
      <c r="CQ625" s="94"/>
      <c r="CR625" s="94"/>
      <c r="CS625" s="94"/>
      <c r="CT625" s="94"/>
      <c r="CU625" s="94"/>
      <c r="CV625" s="94"/>
      <c r="CW625" s="94"/>
      <c r="CX625" s="94"/>
      <c r="CY625" s="94"/>
      <c r="CZ625" s="94"/>
    </row>
    <row r="626" spans="1:105" x14ac:dyDescent="0.2">
      <c r="A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  <c r="BY626" s="94"/>
      <c r="BZ626" s="94"/>
      <c r="CA626" s="94"/>
      <c r="CB626" s="94"/>
      <c r="CC626" s="94"/>
      <c r="CD626" s="94"/>
      <c r="CE626" s="94"/>
      <c r="CF626" s="94"/>
      <c r="CG626" s="94"/>
      <c r="CH626" s="94"/>
      <c r="CI626" s="94"/>
      <c r="CJ626" s="94"/>
      <c r="CK626" s="94"/>
      <c r="CL626" s="94"/>
      <c r="CM626" s="94"/>
      <c r="CN626" s="94"/>
      <c r="CO626" s="94"/>
      <c r="CP626" s="94"/>
      <c r="CQ626" s="94"/>
      <c r="CR626" s="94"/>
      <c r="CS626" s="94"/>
      <c r="CT626" s="94"/>
      <c r="CU626" s="94"/>
      <c r="CV626" s="94"/>
      <c r="CW626" s="94"/>
      <c r="CX626" s="94"/>
      <c r="CY626" s="94"/>
      <c r="CZ626" s="94"/>
    </row>
    <row r="627" spans="1:105" x14ac:dyDescent="0.2">
      <c r="A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AD627" s="185"/>
      <c r="AE627" s="183"/>
      <c r="AF627" s="185"/>
      <c r="AG627" s="183"/>
      <c r="AH627" s="185"/>
      <c r="AI627" s="183"/>
      <c r="AJ627" s="185"/>
      <c r="AK627" s="183"/>
      <c r="AL627" s="185"/>
      <c r="AM627" s="183"/>
      <c r="AN627" s="185"/>
      <c r="AO627" s="183"/>
      <c r="AP627" s="48"/>
      <c r="AQ627" s="94"/>
    </row>
    <row r="628" spans="1:105" x14ac:dyDescent="0.2">
      <c r="A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  <c r="BT628" s="75"/>
      <c r="BU628" s="75"/>
      <c r="BV628" s="75"/>
      <c r="BW628" s="75"/>
      <c r="BX628" s="75"/>
      <c r="BY628" s="75"/>
      <c r="BZ628" s="75"/>
      <c r="CA628" s="75"/>
      <c r="CB628" s="75"/>
      <c r="CC628" s="75"/>
      <c r="CD628" s="75"/>
      <c r="CE628" s="75"/>
      <c r="CF628" s="75"/>
      <c r="CG628" s="75"/>
      <c r="CH628" s="75"/>
      <c r="CI628" s="75"/>
      <c r="CJ628" s="75"/>
      <c r="CK628" s="75"/>
      <c r="CL628" s="75"/>
      <c r="CM628" s="75"/>
      <c r="CN628" s="75"/>
      <c r="CO628" s="75"/>
      <c r="CP628" s="75"/>
      <c r="CQ628" s="75"/>
      <c r="CR628" s="75"/>
      <c r="CS628" s="75"/>
      <c r="CT628" s="75"/>
      <c r="CU628" s="75"/>
      <c r="CV628" s="75"/>
      <c r="CW628" s="75"/>
      <c r="CX628" s="75"/>
      <c r="CY628" s="75"/>
      <c r="CZ628" s="75"/>
      <c r="DA628" s="75"/>
    </row>
    <row r="629" spans="1:105" x14ac:dyDescent="0.2">
      <c r="A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  <c r="BY629" s="94"/>
      <c r="BZ629" s="94"/>
      <c r="CA629" s="94"/>
      <c r="CB629" s="94"/>
      <c r="CC629" s="94"/>
      <c r="CD629" s="94"/>
      <c r="CE629" s="94"/>
      <c r="CF629" s="94"/>
      <c r="CG629" s="94"/>
      <c r="CH629" s="94"/>
      <c r="CI629" s="94"/>
      <c r="CJ629" s="94"/>
      <c r="CK629" s="94"/>
      <c r="CL629" s="94"/>
      <c r="CM629" s="94"/>
      <c r="CN629" s="94"/>
      <c r="CO629" s="94"/>
      <c r="CP629" s="94"/>
      <c r="CQ629" s="94"/>
      <c r="CR629" s="94"/>
      <c r="CS629" s="94"/>
      <c r="CT629" s="94"/>
      <c r="CU629" s="94"/>
      <c r="CV629" s="94"/>
      <c r="CW629" s="94"/>
      <c r="CX629" s="94"/>
      <c r="CY629" s="94"/>
      <c r="CZ629" s="94"/>
    </row>
    <row r="630" spans="1:105" x14ac:dyDescent="0.2">
      <c r="A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  <c r="BY630" s="94"/>
      <c r="BZ630" s="94"/>
      <c r="CA630" s="94"/>
      <c r="CB630" s="94"/>
      <c r="CC630" s="94"/>
      <c r="CD630" s="94"/>
      <c r="CE630" s="94"/>
      <c r="CF630" s="94"/>
      <c r="CG630" s="94"/>
      <c r="CH630" s="94"/>
      <c r="CI630" s="94"/>
      <c r="CJ630" s="94"/>
      <c r="CK630" s="94"/>
      <c r="CL630" s="94"/>
      <c r="CM630" s="94"/>
      <c r="CN630" s="94"/>
      <c r="CO630" s="94"/>
      <c r="CP630" s="94"/>
      <c r="CQ630" s="94"/>
      <c r="CR630" s="94"/>
      <c r="CS630" s="94"/>
      <c r="CT630" s="94"/>
      <c r="CU630" s="94"/>
      <c r="CV630" s="94"/>
      <c r="CW630" s="94"/>
      <c r="CX630" s="94"/>
      <c r="CY630" s="94"/>
      <c r="CZ630" s="94"/>
    </row>
    <row r="631" spans="1:105" x14ac:dyDescent="0.2">
      <c r="A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  <c r="BY631" s="94"/>
      <c r="BZ631" s="94"/>
      <c r="CA631" s="94"/>
      <c r="CB631" s="94"/>
      <c r="CC631" s="94"/>
      <c r="CD631" s="94"/>
      <c r="CE631" s="94"/>
      <c r="CF631" s="94"/>
      <c r="CG631" s="94"/>
      <c r="CH631" s="94"/>
      <c r="CI631" s="94"/>
      <c r="CJ631" s="94"/>
      <c r="CK631" s="94"/>
      <c r="CL631" s="94"/>
      <c r="CM631" s="94"/>
      <c r="CN631" s="94"/>
      <c r="CO631" s="94"/>
      <c r="CP631" s="94"/>
      <c r="CQ631" s="94"/>
      <c r="CR631" s="94"/>
      <c r="CS631" s="94"/>
      <c r="CT631" s="94"/>
      <c r="CU631" s="94"/>
      <c r="CV631" s="94"/>
      <c r="CW631" s="94"/>
      <c r="CX631" s="94"/>
      <c r="CY631" s="94"/>
      <c r="CZ631" s="94"/>
    </row>
    <row r="632" spans="1:105" x14ac:dyDescent="0.2">
      <c r="A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  <c r="BY632" s="94"/>
      <c r="BZ632" s="94"/>
      <c r="CA632" s="94"/>
      <c r="CB632" s="94"/>
      <c r="CC632" s="94"/>
      <c r="CD632" s="94"/>
      <c r="CE632" s="94"/>
      <c r="CF632" s="94"/>
      <c r="CG632" s="94"/>
      <c r="CH632" s="94"/>
      <c r="CI632" s="94"/>
      <c r="CJ632" s="94"/>
      <c r="CK632" s="94"/>
      <c r="CL632" s="94"/>
      <c r="CM632" s="94"/>
      <c r="CN632" s="94"/>
      <c r="CO632" s="94"/>
      <c r="CP632" s="94"/>
      <c r="CQ632" s="94"/>
      <c r="CR632" s="94"/>
      <c r="CS632" s="94"/>
      <c r="CT632" s="94"/>
      <c r="CU632" s="94"/>
      <c r="CV632" s="94"/>
      <c r="CW632" s="94"/>
      <c r="CX632" s="94"/>
      <c r="CY632" s="94"/>
      <c r="CZ632" s="94"/>
    </row>
    <row r="633" spans="1:105" x14ac:dyDescent="0.2">
      <c r="A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  <c r="BY633" s="94"/>
      <c r="BZ633" s="94"/>
      <c r="CA633" s="94"/>
      <c r="CB633" s="94"/>
      <c r="CC633" s="94"/>
      <c r="CD633" s="94"/>
      <c r="CE633" s="94"/>
      <c r="CF633" s="94"/>
      <c r="CG633" s="94"/>
      <c r="CH633" s="94"/>
      <c r="CI633" s="94"/>
      <c r="CJ633" s="94"/>
      <c r="CK633" s="94"/>
      <c r="CL633" s="94"/>
      <c r="CM633" s="94"/>
      <c r="CN633" s="94"/>
      <c r="CO633" s="94"/>
      <c r="CP633" s="94"/>
      <c r="CQ633" s="94"/>
      <c r="CR633" s="94"/>
      <c r="CS633" s="94"/>
      <c r="CT633" s="94"/>
      <c r="CU633" s="94"/>
      <c r="CV633" s="94"/>
      <c r="CW633" s="94"/>
      <c r="CX633" s="94"/>
      <c r="CY633" s="94"/>
      <c r="CZ633" s="94"/>
    </row>
    <row r="634" spans="1:105" x14ac:dyDescent="0.2">
      <c r="A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  <c r="BY634" s="94"/>
      <c r="BZ634" s="94"/>
      <c r="CA634" s="94"/>
      <c r="CB634" s="94"/>
      <c r="CC634" s="94"/>
      <c r="CD634" s="94"/>
      <c r="CE634" s="94"/>
      <c r="CF634" s="94"/>
      <c r="CG634" s="94"/>
      <c r="CH634" s="94"/>
      <c r="CI634" s="94"/>
      <c r="CJ634" s="94"/>
      <c r="CK634" s="94"/>
      <c r="CL634" s="94"/>
      <c r="CM634" s="94"/>
      <c r="CN634" s="94"/>
      <c r="CO634" s="94"/>
      <c r="CP634" s="94"/>
      <c r="CQ634" s="94"/>
      <c r="CR634" s="94"/>
      <c r="CS634" s="94"/>
      <c r="CT634" s="94"/>
      <c r="CU634" s="94"/>
      <c r="CV634" s="94"/>
      <c r="CW634" s="94"/>
      <c r="CX634" s="94"/>
      <c r="CY634" s="94"/>
      <c r="CZ634" s="94"/>
    </row>
    <row r="635" spans="1:105" x14ac:dyDescent="0.2">
      <c r="A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/>
      <c r="CR635" s="94"/>
      <c r="CS635" s="94"/>
      <c r="CT635" s="94"/>
      <c r="CU635" s="94"/>
      <c r="CV635" s="94"/>
      <c r="CW635" s="94"/>
      <c r="CX635" s="94"/>
      <c r="CY635" s="94"/>
      <c r="CZ635" s="94"/>
    </row>
    <row r="636" spans="1:105" x14ac:dyDescent="0.2">
      <c r="A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  <c r="BY636" s="94"/>
      <c r="BZ636" s="94"/>
      <c r="CA636" s="94"/>
      <c r="CB636" s="94"/>
      <c r="CC636" s="94"/>
      <c r="CD636" s="94"/>
      <c r="CE636" s="94"/>
      <c r="CF636" s="94"/>
      <c r="CG636" s="94"/>
      <c r="CH636" s="94"/>
      <c r="CI636" s="94"/>
      <c r="CJ636" s="94"/>
      <c r="CK636" s="94"/>
      <c r="CL636" s="94"/>
      <c r="CM636" s="94"/>
      <c r="CN636" s="94"/>
      <c r="CO636" s="94"/>
      <c r="CP636" s="94"/>
      <c r="CQ636" s="94"/>
      <c r="CR636" s="94"/>
      <c r="CS636" s="94"/>
      <c r="CT636" s="94"/>
      <c r="CU636" s="94"/>
      <c r="CV636" s="94"/>
      <c r="CW636" s="94"/>
      <c r="CX636" s="94"/>
      <c r="CY636" s="94"/>
      <c r="CZ636" s="94"/>
    </row>
    <row r="637" spans="1:105" x14ac:dyDescent="0.2">
      <c r="A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  <c r="BY637" s="94"/>
      <c r="BZ637" s="94"/>
      <c r="CA637" s="94"/>
      <c r="CB637" s="94"/>
      <c r="CC637" s="94"/>
      <c r="CD637" s="94"/>
      <c r="CE637" s="94"/>
      <c r="CF637" s="94"/>
      <c r="CG637" s="94"/>
      <c r="CH637" s="94"/>
      <c r="CI637" s="94"/>
      <c r="CJ637" s="94"/>
      <c r="CK637" s="94"/>
      <c r="CL637" s="94"/>
      <c r="CM637" s="94"/>
      <c r="CN637" s="94"/>
      <c r="CO637" s="94"/>
      <c r="CP637" s="94"/>
      <c r="CQ637" s="94"/>
      <c r="CR637" s="94"/>
      <c r="CS637" s="94"/>
      <c r="CT637" s="94"/>
      <c r="CU637" s="94"/>
      <c r="CV637" s="94"/>
      <c r="CW637" s="94"/>
      <c r="CX637" s="94"/>
      <c r="CY637" s="94"/>
      <c r="CZ637" s="94"/>
    </row>
    <row r="638" spans="1:105" x14ac:dyDescent="0.2">
      <c r="A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AD638" s="185"/>
      <c r="AE638" s="183"/>
      <c r="AF638" s="185"/>
      <c r="AG638" s="183"/>
      <c r="AH638" s="185"/>
      <c r="AI638" s="183"/>
      <c r="AJ638" s="185"/>
      <c r="AK638" s="183"/>
      <c r="AL638" s="185"/>
      <c r="AM638" s="183"/>
      <c r="AN638" s="185"/>
      <c r="AO638" s="183"/>
      <c r="AP638" s="48"/>
      <c r="AQ638" s="94"/>
    </row>
    <row r="639" spans="1:105" x14ac:dyDescent="0.2">
      <c r="A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  <c r="BT639" s="75"/>
      <c r="BU639" s="75"/>
      <c r="BV639" s="75"/>
      <c r="BW639" s="75"/>
      <c r="BX639" s="75"/>
      <c r="BY639" s="75"/>
      <c r="BZ639" s="75"/>
      <c r="CA639" s="75"/>
      <c r="CB639" s="75"/>
      <c r="CC639" s="75"/>
      <c r="CD639" s="75"/>
      <c r="CE639" s="75"/>
      <c r="CF639" s="75"/>
      <c r="CG639" s="75"/>
      <c r="CH639" s="75"/>
      <c r="CI639" s="75"/>
      <c r="CJ639" s="75"/>
      <c r="CK639" s="75"/>
      <c r="CL639" s="75"/>
      <c r="CM639" s="75"/>
      <c r="CN639" s="75"/>
      <c r="CO639" s="75"/>
      <c r="CP639" s="75"/>
      <c r="CQ639" s="75"/>
      <c r="CR639" s="75"/>
      <c r="CS639" s="75"/>
      <c r="CT639" s="75"/>
      <c r="CU639" s="75"/>
      <c r="CV639" s="75"/>
      <c r="CW639" s="75"/>
      <c r="CX639" s="75"/>
      <c r="CY639" s="75"/>
      <c r="CZ639" s="75"/>
      <c r="DA639" s="75"/>
    </row>
    <row r="640" spans="1:105" x14ac:dyDescent="0.2">
      <c r="A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  <c r="BY640" s="94"/>
      <c r="BZ640" s="94"/>
      <c r="CA640" s="94"/>
      <c r="CB640" s="94"/>
      <c r="CC640" s="94"/>
      <c r="CD640" s="94"/>
      <c r="CE640" s="94"/>
      <c r="CF640" s="94"/>
      <c r="CG640" s="94"/>
      <c r="CH640" s="94"/>
      <c r="CI640" s="94"/>
      <c r="CJ640" s="94"/>
      <c r="CK640" s="94"/>
      <c r="CL640" s="94"/>
      <c r="CM640" s="94"/>
      <c r="CN640" s="94"/>
      <c r="CO640" s="94"/>
      <c r="CP640" s="94"/>
      <c r="CQ640" s="94"/>
      <c r="CR640" s="94"/>
      <c r="CS640" s="94"/>
      <c r="CT640" s="94"/>
      <c r="CU640" s="94"/>
      <c r="CV640" s="94"/>
      <c r="CW640" s="94"/>
      <c r="CX640" s="94"/>
      <c r="CY640" s="94"/>
      <c r="CZ640" s="94"/>
    </row>
    <row r="641" spans="1:105" x14ac:dyDescent="0.2">
      <c r="A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  <c r="BY641" s="94"/>
      <c r="BZ641" s="94"/>
      <c r="CA641" s="94"/>
      <c r="CB641" s="94"/>
      <c r="CC641" s="94"/>
      <c r="CD641" s="94"/>
      <c r="CE641" s="94"/>
      <c r="CF641" s="94"/>
      <c r="CG641" s="94"/>
      <c r="CH641" s="94"/>
      <c r="CI641" s="94"/>
      <c r="CJ641" s="94"/>
      <c r="CK641" s="94"/>
      <c r="CL641" s="94"/>
      <c r="CM641" s="94"/>
      <c r="CN641" s="94"/>
      <c r="CO641" s="94"/>
      <c r="CP641" s="94"/>
      <c r="CQ641" s="94"/>
      <c r="CR641" s="94"/>
      <c r="CS641" s="94"/>
      <c r="CT641" s="94"/>
      <c r="CU641" s="94"/>
      <c r="CV641" s="94"/>
      <c r="CW641" s="94"/>
      <c r="CX641" s="94"/>
      <c r="CY641" s="94"/>
      <c r="CZ641" s="94"/>
    </row>
    <row r="642" spans="1:105" x14ac:dyDescent="0.2">
      <c r="A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  <c r="BY642" s="94"/>
      <c r="BZ642" s="94"/>
      <c r="CA642" s="94"/>
      <c r="CB642" s="94"/>
      <c r="CC642" s="94"/>
      <c r="CD642" s="94"/>
      <c r="CE642" s="94"/>
      <c r="CF642" s="94"/>
      <c r="CG642" s="94"/>
      <c r="CH642" s="94"/>
      <c r="CI642" s="94"/>
      <c r="CJ642" s="94"/>
      <c r="CK642" s="94"/>
      <c r="CL642" s="94"/>
      <c r="CM642" s="94"/>
      <c r="CN642" s="94"/>
      <c r="CO642" s="94"/>
      <c r="CP642" s="94"/>
      <c r="CQ642" s="94"/>
      <c r="CR642" s="94"/>
      <c r="CS642" s="94"/>
      <c r="CT642" s="94"/>
      <c r="CU642" s="94"/>
      <c r="CV642" s="94"/>
      <c r="CW642" s="94"/>
      <c r="CX642" s="94"/>
      <c r="CY642" s="94"/>
      <c r="CZ642" s="94"/>
    </row>
    <row r="643" spans="1:105" x14ac:dyDescent="0.2">
      <c r="A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  <c r="BY643" s="94"/>
      <c r="BZ643" s="94"/>
      <c r="CA643" s="94"/>
      <c r="CB643" s="94"/>
      <c r="CC643" s="94"/>
      <c r="CD643" s="94"/>
      <c r="CE643" s="94"/>
      <c r="CF643" s="94"/>
      <c r="CG643" s="94"/>
      <c r="CH643" s="94"/>
      <c r="CI643" s="94"/>
      <c r="CJ643" s="94"/>
      <c r="CK643" s="94"/>
      <c r="CL643" s="94"/>
      <c r="CM643" s="94"/>
      <c r="CN643" s="94"/>
      <c r="CO643" s="94"/>
      <c r="CP643" s="94"/>
      <c r="CQ643" s="94"/>
      <c r="CR643" s="94"/>
      <c r="CS643" s="94"/>
      <c r="CT643" s="94"/>
      <c r="CU643" s="94"/>
      <c r="CV643" s="94"/>
      <c r="CW643" s="94"/>
      <c r="CX643" s="94"/>
      <c r="CY643" s="94"/>
      <c r="CZ643" s="94"/>
    </row>
    <row r="644" spans="1:105" x14ac:dyDescent="0.2">
      <c r="A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  <c r="BY644" s="94"/>
      <c r="BZ644" s="94"/>
      <c r="CA644" s="94"/>
      <c r="CB644" s="94"/>
      <c r="CC644" s="94"/>
      <c r="CD644" s="94"/>
      <c r="CE644" s="94"/>
      <c r="CF644" s="94"/>
      <c r="CG644" s="94"/>
      <c r="CH644" s="94"/>
      <c r="CI644" s="94"/>
      <c r="CJ644" s="94"/>
      <c r="CK644" s="94"/>
      <c r="CL644" s="94"/>
      <c r="CM644" s="94"/>
      <c r="CN644" s="94"/>
      <c r="CO644" s="94"/>
      <c r="CP644" s="94"/>
      <c r="CQ644" s="94"/>
      <c r="CR644" s="94"/>
      <c r="CS644" s="94"/>
      <c r="CT644" s="94"/>
      <c r="CU644" s="94"/>
      <c r="CV644" s="94"/>
      <c r="CW644" s="94"/>
      <c r="CX644" s="94"/>
      <c r="CY644" s="94"/>
      <c r="CZ644" s="94"/>
    </row>
    <row r="645" spans="1:105" x14ac:dyDescent="0.2">
      <c r="A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  <c r="BY645" s="94"/>
      <c r="BZ645" s="94"/>
      <c r="CA645" s="94"/>
      <c r="CB645" s="94"/>
      <c r="CC645" s="94"/>
      <c r="CD645" s="94"/>
      <c r="CE645" s="94"/>
      <c r="CF645" s="94"/>
      <c r="CG645" s="94"/>
      <c r="CH645" s="94"/>
      <c r="CI645" s="94"/>
      <c r="CJ645" s="94"/>
      <c r="CK645" s="94"/>
      <c r="CL645" s="94"/>
      <c r="CM645" s="94"/>
      <c r="CN645" s="94"/>
      <c r="CO645" s="94"/>
      <c r="CP645" s="94"/>
      <c r="CQ645" s="94"/>
      <c r="CR645" s="94"/>
      <c r="CS645" s="94"/>
      <c r="CT645" s="94"/>
      <c r="CU645" s="94"/>
      <c r="CV645" s="94"/>
      <c r="CW645" s="94"/>
      <c r="CX645" s="94"/>
      <c r="CY645" s="94"/>
      <c r="CZ645" s="94"/>
    </row>
    <row r="646" spans="1:105" x14ac:dyDescent="0.2">
      <c r="A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  <c r="BY646" s="94"/>
      <c r="BZ646" s="94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/>
      <c r="CM646" s="94"/>
      <c r="CN646" s="94"/>
      <c r="CO646" s="94"/>
      <c r="CP646" s="94"/>
      <c r="CQ646" s="94"/>
      <c r="CR646" s="94"/>
      <c r="CS646" s="94"/>
      <c r="CT646" s="94"/>
      <c r="CU646" s="94"/>
      <c r="CV646" s="94"/>
      <c r="CW646" s="94"/>
      <c r="CX646" s="94"/>
      <c r="CY646" s="94"/>
      <c r="CZ646" s="94"/>
    </row>
    <row r="647" spans="1:105" x14ac:dyDescent="0.2">
      <c r="A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  <c r="BY647" s="94"/>
      <c r="BZ647" s="94"/>
      <c r="CA647" s="94"/>
      <c r="CB647" s="94"/>
      <c r="CC647" s="94"/>
      <c r="CD647" s="94"/>
      <c r="CE647" s="94"/>
      <c r="CF647" s="94"/>
      <c r="CG647" s="94"/>
      <c r="CH647" s="94"/>
      <c r="CI647" s="94"/>
      <c r="CJ647" s="94"/>
      <c r="CK647" s="94"/>
      <c r="CL647" s="94"/>
      <c r="CM647" s="94"/>
      <c r="CN647" s="94"/>
      <c r="CO647" s="94"/>
      <c r="CP647" s="94"/>
      <c r="CQ647" s="94"/>
      <c r="CR647" s="94"/>
      <c r="CS647" s="94"/>
      <c r="CT647" s="94"/>
      <c r="CU647" s="94"/>
      <c r="CV647" s="94"/>
      <c r="CW647" s="94"/>
      <c r="CX647" s="94"/>
      <c r="CY647" s="94"/>
      <c r="CZ647" s="94"/>
    </row>
    <row r="648" spans="1:105" x14ac:dyDescent="0.2">
      <c r="A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  <c r="BY648" s="94"/>
      <c r="BZ648" s="94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</row>
    <row r="649" spans="1:105" x14ac:dyDescent="0.2">
      <c r="A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AD649" s="185"/>
      <c r="AE649" s="183"/>
      <c r="AF649" s="185"/>
      <c r="AG649" s="183"/>
      <c r="AH649" s="185"/>
      <c r="AI649" s="183"/>
      <c r="AJ649" s="185"/>
      <c r="AK649" s="183"/>
      <c r="AL649" s="185"/>
      <c r="AM649" s="183"/>
      <c r="AN649" s="185"/>
      <c r="AO649" s="183"/>
      <c r="AP649" s="48"/>
      <c r="AQ649" s="94"/>
    </row>
    <row r="650" spans="1:105" x14ac:dyDescent="0.2">
      <c r="A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  <c r="BT650" s="75"/>
      <c r="BU650" s="75"/>
      <c r="BV650" s="75"/>
      <c r="BW650" s="75"/>
      <c r="BX650" s="75"/>
      <c r="BY650" s="75"/>
      <c r="BZ650" s="75"/>
      <c r="CA650" s="75"/>
      <c r="CB650" s="75"/>
      <c r="CC650" s="75"/>
      <c r="CD650" s="75"/>
      <c r="CE650" s="75"/>
      <c r="CF650" s="75"/>
      <c r="CG650" s="75"/>
      <c r="CH650" s="75"/>
      <c r="CI650" s="75"/>
      <c r="CJ650" s="75"/>
      <c r="CK650" s="75"/>
      <c r="CL650" s="75"/>
      <c r="CM650" s="75"/>
      <c r="CN650" s="75"/>
      <c r="CO650" s="75"/>
      <c r="CP650" s="75"/>
      <c r="CQ650" s="75"/>
      <c r="CR650" s="75"/>
      <c r="CS650" s="75"/>
      <c r="CT650" s="75"/>
      <c r="CU650" s="75"/>
      <c r="CV650" s="75"/>
      <c r="CW650" s="75"/>
      <c r="CX650" s="75"/>
      <c r="CY650" s="75"/>
      <c r="CZ650" s="75"/>
      <c r="DA650" s="75"/>
    </row>
    <row r="651" spans="1:105" x14ac:dyDescent="0.2">
      <c r="A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  <c r="BY651" s="94"/>
      <c r="BZ651" s="94"/>
      <c r="CA651" s="94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4"/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</row>
    <row r="652" spans="1:105" x14ac:dyDescent="0.2">
      <c r="A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4"/>
      <c r="CG652" s="94"/>
      <c r="CH652" s="94"/>
      <c r="CI652" s="94"/>
      <c r="CJ652" s="94"/>
      <c r="CK652" s="94"/>
      <c r="CL652" s="94"/>
      <c r="CM652" s="94"/>
      <c r="CN652" s="94"/>
      <c r="CO652" s="94"/>
      <c r="CP652" s="94"/>
      <c r="CQ652" s="94"/>
      <c r="CR652" s="94"/>
      <c r="CS652" s="94"/>
      <c r="CT652" s="94"/>
      <c r="CU652" s="94"/>
      <c r="CV652" s="94"/>
      <c r="CW652" s="94"/>
      <c r="CX652" s="94"/>
      <c r="CY652" s="94"/>
      <c r="CZ652" s="94"/>
    </row>
    <row r="653" spans="1:105" x14ac:dyDescent="0.2">
      <c r="A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  <c r="BY653" s="94"/>
      <c r="BZ653" s="94"/>
      <c r="CA653" s="94"/>
      <c r="CB653" s="94"/>
      <c r="CC653" s="94"/>
      <c r="CD653" s="94"/>
      <c r="CE653" s="94"/>
      <c r="CF653" s="94"/>
      <c r="CG653" s="94"/>
      <c r="CH653" s="94"/>
      <c r="CI653" s="94"/>
      <c r="CJ653" s="94"/>
      <c r="CK653" s="94"/>
      <c r="CL653" s="94"/>
      <c r="CM653" s="94"/>
      <c r="CN653" s="94"/>
      <c r="CO653" s="94"/>
      <c r="CP653" s="94"/>
      <c r="CQ653" s="94"/>
      <c r="CR653" s="94"/>
      <c r="CS653" s="94"/>
      <c r="CT653" s="94"/>
      <c r="CU653" s="94"/>
      <c r="CV653" s="94"/>
      <c r="CW653" s="94"/>
      <c r="CX653" s="94"/>
      <c r="CY653" s="94"/>
      <c r="CZ653" s="94"/>
    </row>
    <row r="654" spans="1:105" x14ac:dyDescent="0.2">
      <c r="A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  <c r="BY654" s="94"/>
      <c r="BZ654" s="94"/>
      <c r="CA654" s="94"/>
      <c r="CB654" s="94"/>
      <c r="CC654" s="94"/>
      <c r="CD654" s="94"/>
      <c r="CE654" s="94"/>
      <c r="CF654" s="94"/>
      <c r="CG654" s="94"/>
      <c r="CH654" s="94"/>
      <c r="CI654" s="94"/>
      <c r="CJ654" s="94"/>
      <c r="CK654" s="94"/>
      <c r="CL654" s="94"/>
      <c r="CM654" s="94"/>
      <c r="CN654" s="94"/>
      <c r="CO654" s="94"/>
      <c r="CP654" s="94"/>
      <c r="CQ654" s="94"/>
      <c r="CR654" s="94"/>
      <c r="CS654" s="94"/>
      <c r="CT654" s="94"/>
      <c r="CU654" s="94"/>
      <c r="CV654" s="94"/>
      <c r="CW654" s="94"/>
      <c r="CX654" s="94"/>
      <c r="CY654" s="94"/>
      <c r="CZ654" s="94"/>
    </row>
    <row r="655" spans="1:105" x14ac:dyDescent="0.2">
      <c r="A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  <c r="BY655" s="94"/>
      <c r="BZ655" s="94"/>
      <c r="CA655" s="94"/>
      <c r="CB655" s="94"/>
      <c r="CC655" s="94"/>
      <c r="CD655" s="94"/>
      <c r="CE655" s="94"/>
      <c r="CF655" s="94"/>
      <c r="CG655" s="94"/>
      <c r="CH655" s="94"/>
      <c r="CI655" s="94"/>
      <c r="CJ655" s="94"/>
      <c r="CK655" s="94"/>
      <c r="CL655" s="94"/>
      <c r="CM655" s="94"/>
      <c r="CN655" s="94"/>
      <c r="CO655" s="94"/>
      <c r="CP655" s="94"/>
      <c r="CQ655" s="94"/>
      <c r="CR655" s="94"/>
      <c r="CS655" s="94"/>
      <c r="CT655" s="94"/>
      <c r="CU655" s="94"/>
      <c r="CV655" s="94"/>
      <c r="CW655" s="94"/>
      <c r="CX655" s="94"/>
      <c r="CY655" s="94"/>
      <c r="CZ655" s="94"/>
    </row>
    <row r="656" spans="1:105" x14ac:dyDescent="0.2">
      <c r="A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  <c r="BY656" s="94"/>
      <c r="BZ656" s="94"/>
      <c r="CA656" s="94"/>
      <c r="CB656" s="94"/>
      <c r="CC656" s="94"/>
      <c r="CD656" s="94"/>
      <c r="CE656" s="94"/>
      <c r="CF656" s="94"/>
      <c r="CG656" s="94"/>
      <c r="CH656" s="94"/>
      <c r="CI656" s="94"/>
      <c r="CJ656" s="94"/>
      <c r="CK656" s="94"/>
      <c r="CL656" s="94"/>
      <c r="CM656" s="94"/>
      <c r="CN656" s="94"/>
      <c r="CO656" s="94"/>
      <c r="CP656" s="94"/>
      <c r="CQ656" s="94"/>
      <c r="CR656" s="94"/>
      <c r="CS656" s="94"/>
      <c r="CT656" s="94"/>
      <c r="CU656" s="94"/>
      <c r="CV656" s="94"/>
      <c r="CW656" s="94"/>
      <c r="CX656" s="94"/>
      <c r="CY656" s="94"/>
      <c r="CZ656" s="94"/>
    </row>
    <row r="657" spans="1:105" x14ac:dyDescent="0.2">
      <c r="A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  <c r="BY657" s="94"/>
      <c r="BZ657" s="94"/>
      <c r="CA657" s="94"/>
      <c r="CB657" s="94"/>
      <c r="CC657" s="94"/>
      <c r="CD657" s="94"/>
      <c r="CE657" s="94"/>
      <c r="CF657" s="94"/>
      <c r="CG657" s="94"/>
      <c r="CH657" s="94"/>
      <c r="CI657" s="94"/>
      <c r="CJ657" s="94"/>
      <c r="CK657" s="94"/>
      <c r="CL657" s="94"/>
      <c r="CM657" s="94"/>
      <c r="CN657" s="94"/>
      <c r="CO657" s="94"/>
      <c r="CP657" s="94"/>
      <c r="CQ657" s="94"/>
      <c r="CR657" s="94"/>
      <c r="CS657" s="94"/>
      <c r="CT657" s="94"/>
      <c r="CU657" s="94"/>
      <c r="CV657" s="94"/>
      <c r="CW657" s="94"/>
      <c r="CX657" s="94"/>
      <c r="CY657" s="94"/>
      <c r="CZ657" s="94"/>
    </row>
    <row r="658" spans="1:105" x14ac:dyDescent="0.2">
      <c r="A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  <c r="BY658" s="94"/>
      <c r="BZ658" s="94"/>
      <c r="CA658" s="94"/>
      <c r="CB658" s="94"/>
      <c r="CC658" s="94"/>
      <c r="CD658" s="94"/>
      <c r="CE658" s="94"/>
      <c r="CF658" s="94"/>
      <c r="CG658" s="94"/>
      <c r="CH658" s="94"/>
      <c r="CI658" s="94"/>
      <c r="CJ658" s="94"/>
      <c r="CK658" s="94"/>
      <c r="CL658" s="94"/>
      <c r="CM658" s="94"/>
      <c r="CN658" s="94"/>
      <c r="CO658" s="94"/>
      <c r="CP658" s="94"/>
      <c r="CQ658" s="94"/>
      <c r="CR658" s="94"/>
      <c r="CS658" s="94"/>
      <c r="CT658" s="94"/>
      <c r="CU658" s="94"/>
      <c r="CV658" s="94"/>
      <c r="CW658" s="94"/>
      <c r="CX658" s="94"/>
      <c r="CY658" s="94"/>
      <c r="CZ658" s="94"/>
    </row>
    <row r="659" spans="1:105" x14ac:dyDescent="0.2">
      <c r="A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  <c r="BY659" s="94"/>
      <c r="BZ659" s="94"/>
      <c r="CA659" s="94"/>
      <c r="CB659" s="94"/>
      <c r="CC659" s="94"/>
      <c r="CD659" s="94"/>
      <c r="CE659" s="94"/>
      <c r="CF659" s="94"/>
      <c r="CG659" s="94"/>
      <c r="CH659" s="94"/>
      <c r="CI659" s="94"/>
      <c r="CJ659" s="94"/>
      <c r="CK659" s="94"/>
      <c r="CL659" s="94"/>
      <c r="CM659" s="94"/>
      <c r="CN659" s="94"/>
      <c r="CO659" s="94"/>
      <c r="CP659" s="94"/>
      <c r="CQ659" s="94"/>
      <c r="CR659" s="94"/>
      <c r="CS659" s="94"/>
      <c r="CT659" s="94"/>
      <c r="CU659" s="94"/>
      <c r="CV659" s="94"/>
      <c r="CW659" s="94"/>
      <c r="CX659" s="94"/>
      <c r="CY659" s="94"/>
      <c r="CZ659" s="94"/>
    </row>
    <row r="660" spans="1:105" x14ac:dyDescent="0.2">
      <c r="A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AD660" s="185"/>
      <c r="AE660" s="183"/>
      <c r="AF660" s="185"/>
      <c r="AG660" s="183"/>
      <c r="AH660" s="185"/>
      <c r="AI660" s="183"/>
      <c r="AJ660" s="185"/>
      <c r="AK660" s="183"/>
      <c r="AL660" s="185"/>
      <c r="AM660" s="183"/>
      <c r="AN660" s="185"/>
      <c r="AO660" s="183"/>
      <c r="AP660" s="48"/>
      <c r="AQ660" s="94"/>
    </row>
    <row r="661" spans="1:105" x14ac:dyDescent="0.2">
      <c r="A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  <c r="BT661" s="75"/>
      <c r="BU661" s="75"/>
      <c r="BV661" s="75"/>
      <c r="BW661" s="75"/>
      <c r="BX661" s="75"/>
      <c r="BY661" s="75"/>
      <c r="BZ661" s="75"/>
      <c r="CA661" s="75"/>
      <c r="CB661" s="75"/>
      <c r="CC661" s="75"/>
      <c r="CD661" s="75"/>
      <c r="CE661" s="75"/>
      <c r="CF661" s="75"/>
      <c r="CG661" s="75"/>
      <c r="CH661" s="75"/>
      <c r="CI661" s="75"/>
      <c r="CJ661" s="75"/>
      <c r="CK661" s="75"/>
      <c r="CL661" s="75"/>
      <c r="CM661" s="75"/>
      <c r="CN661" s="75"/>
      <c r="CO661" s="75"/>
      <c r="CP661" s="75"/>
      <c r="CQ661" s="75"/>
      <c r="CR661" s="75"/>
      <c r="CS661" s="75"/>
      <c r="CT661" s="75"/>
      <c r="CU661" s="75"/>
      <c r="CV661" s="75"/>
      <c r="CW661" s="75"/>
      <c r="CX661" s="75"/>
      <c r="CY661" s="75"/>
      <c r="CZ661" s="75"/>
      <c r="DA661" s="75"/>
    </row>
    <row r="662" spans="1:105" x14ac:dyDescent="0.2">
      <c r="A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  <c r="BY662" s="94"/>
      <c r="BZ662" s="94"/>
      <c r="CA662" s="94"/>
      <c r="CB662" s="94"/>
      <c r="CC662" s="94"/>
      <c r="CD662" s="94"/>
      <c r="CE662" s="94"/>
      <c r="CF662" s="94"/>
      <c r="CG662" s="94"/>
      <c r="CH662" s="94"/>
      <c r="CI662" s="94"/>
      <c r="CJ662" s="94"/>
      <c r="CK662" s="94"/>
      <c r="CL662" s="94"/>
      <c r="CM662" s="94"/>
      <c r="CN662" s="94"/>
      <c r="CO662" s="94"/>
      <c r="CP662" s="94"/>
      <c r="CQ662" s="94"/>
      <c r="CR662" s="94"/>
      <c r="CS662" s="94"/>
      <c r="CT662" s="94"/>
      <c r="CU662" s="94"/>
      <c r="CV662" s="94"/>
      <c r="CW662" s="94"/>
      <c r="CX662" s="94"/>
      <c r="CY662" s="94"/>
      <c r="CZ662" s="94"/>
    </row>
    <row r="663" spans="1:105" x14ac:dyDescent="0.2">
      <c r="A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  <c r="BY663" s="94"/>
      <c r="BZ663" s="94"/>
      <c r="CA663" s="94"/>
      <c r="CB663" s="94"/>
      <c r="CC663" s="94"/>
      <c r="CD663" s="94"/>
      <c r="CE663" s="94"/>
      <c r="CF663" s="94"/>
      <c r="CG663" s="94"/>
      <c r="CH663" s="94"/>
      <c r="CI663" s="94"/>
      <c r="CJ663" s="94"/>
      <c r="CK663" s="94"/>
      <c r="CL663" s="94"/>
      <c r="CM663" s="94"/>
      <c r="CN663" s="94"/>
      <c r="CO663" s="94"/>
      <c r="CP663" s="94"/>
      <c r="CQ663" s="94"/>
      <c r="CR663" s="94"/>
      <c r="CS663" s="94"/>
      <c r="CT663" s="94"/>
      <c r="CU663" s="94"/>
      <c r="CV663" s="94"/>
      <c r="CW663" s="94"/>
      <c r="CX663" s="94"/>
      <c r="CY663" s="94"/>
      <c r="CZ663" s="94"/>
    </row>
    <row r="664" spans="1:105" x14ac:dyDescent="0.2">
      <c r="A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  <c r="BY664" s="94"/>
      <c r="BZ664" s="94"/>
      <c r="CA664" s="94"/>
      <c r="CB664" s="94"/>
      <c r="CC664" s="94"/>
      <c r="CD664" s="94"/>
      <c r="CE664" s="94"/>
      <c r="CF664" s="94"/>
      <c r="CG664" s="94"/>
      <c r="CH664" s="94"/>
      <c r="CI664" s="94"/>
      <c r="CJ664" s="94"/>
      <c r="CK664" s="94"/>
      <c r="CL664" s="94"/>
      <c r="CM664" s="94"/>
      <c r="CN664" s="94"/>
      <c r="CO664" s="94"/>
      <c r="CP664" s="94"/>
      <c r="CQ664" s="94"/>
      <c r="CR664" s="94"/>
      <c r="CS664" s="94"/>
      <c r="CT664" s="94"/>
      <c r="CU664" s="94"/>
      <c r="CV664" s="94"/>
      <c r="CW664" s="94"/>
      <c r="CX664" s="94"/>
      <c r="CY664" s="94"/>
      <c r="CZ664" s="94"/>
    </row>
    <row r="665" spans="1:105" x14ac:dyDescent="0.2">
      <c r="A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  <c r="BY665" s="94"/>
      <c r="BZ665" s="94"/>
      <c r="CA665" s="94"/>
      <c r="CB665" s="94"/>
      <c r="CC665" s="94"/>
      <c r="CD665" s="94"/>
      <c r="CE665" s="94"/>
      <c r="CF665" s="94"/>
      <c r="CG665" s="94"/>
      <c r="CH665" s="94"/>
      <c r="CI665" s="94"/>
      <c r="CJ665" s="94"/>
      <c r="CK665" s="94"/>
      <c r="CL665" s="94"/>
      <c r="CM665" s="94"/>
      <c r="CN665" s="94"/>
      <c r="CO665" s="94"/>
      <c r="CP665" s="94"/>
      <c r="CQ665" s="94"/>
      <c r="CR665" s="94"/>
      <c r="CS665" s="94"/>
      <c r="CT665" s="94"/>
      <c r="CU665" s="94"/>
      <c r="CV665" s="94"/>
      <c r="CW665" s="94"/>
      <c r="CX665" s="94"/>
      <c r="CY665" s="94"/>
      <c r="CZ665" s="94"/>
    </row>
    <row r="666" spans="1:105" x14ac:dyDescent="0.2">
      <c r="A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  <c r="BY666" s="94"/>
      <c r="BZ666" s="94"/>
      <c r="CA666" s="94"/>
      <c r="CB666" s="94"/>
      <c r="CC666" s="94"/>
      <c r="CD666" s="94"/>
      <c r="CE666" s="94"/>
      <c r="CF666" s="94"/>
      <c r="CG666" s="94"/>
      <c r="CH666" s="94"/>
      <c r="CI666" s="94"/>
      <c r="CJ666" s="94"/>
      <c r="CK666" s="94"/>
      <c r="CL666" s="94"/>
      <c r="CM666" s="94"/>
      <c r="CN666" s="94"/>
      <c r="CO666" s="94"/>
      <c r="CP666" s="94"/>
      <c r="CQ666" s="94"/>
      <c r="CR666" s="94"/>
      <c r="CS666" s="94"/>
      <c r="CT666" s="94"/>
      <c r="CU666" s="94"/>
      <c r="CV666" s="94"/>
      <c r="CW666" s="94"/>
      <c r="CX666" s="94"/>
      <c r="CY666" s="94"/>
      <c r="CZ666" s="94"/>
    </row>
    <row r="667" spans="1:105" x14ac:dyDescent="0.2">
      <c r="A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  <c r="BY667" s="94"/>
      <c r="BZ667" s="94"/>
      <c r="CA667" s="94"/>
      <c r="CB667" s="94"/>
      <c r="CC667" s="94"/>
      <c r="CD667" s="94"/>
      <c r="CE667" s="94"/>
      <c r="CF667" s="94"/>
      <c r="CG667" s="94"/>
      <c r="CH667" s="94"/>
      <c r="CI667" s="94"/>
      <c r="CJ667" s="94"/>
      <c r="CK667" s="94"/>
      <c r="CL667" s="94"/>
      <c r="CM667" s="94"/>
      <c r="CN667" s="94"/>
      <c r="CO667" s="94"/>
      <c r="CP667" s="94"/>
      <c r="CQ667" s="94"/>
      <c r="CR667" s="94"/>
      <c r="CS667" s="94"/>
      <c r="CT667" s="94"/>
      <c r="CU667" s="94"/>
      <c r="CV667" s="94"/>
      <c r="CW667" s="94"/>
      <c r="CX667" s="94"/>
      <c r="CY667" s="94"/>
      <c r="CZ667" s="94"/>
    </row>
    <row r="668" spans="1:105" x14ac:dyDescent="0.2">
      <c r="A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  <c r="BY668" s="94"/>
      <c r="BZ668" s="94"/>
      <c r="CA668" s="94"/>
      <c r="CB668" s="94"/>
      <c r="CC668" s="94"/>
      <c r="CD668" s="94"/>
      <c r="CE668" s="94"/>
      <c r="CF668" s="94"/>
      <c r="CG668" s="94"/>
      <c r="CH668" s="94"/>
      <c r="CI668" s="94"/>
      <c r="CJ668" s="94"/>
      <c r="CK668" s="94"/>
      <c r="CL668" s="94"/>
      <c r="CM668" s="94"/>
      <c r="CN668" s="94"/>
      <c r="CO668" s="94"/>
      <c r="CP668" s="94"/>
      <c r="CQ668" s="94"/>
      <c r="CR668" s="94"/>
      <c r="CS668" s="94"/>
      <c r="CT668" s="94"/>
      <c r="CU668" s="94"/>
      <c r="CV668" s="94"/>
      <c r="CW668" s="94"/>
      <c r="CX668" s="94"/>
      <c r="CY668" s="94"/>
      <c r="CZ668" s="94"/>
    </row>
    <row r="669" spans="1:105" x14ac:dyDescent="0.2">
      <c r="A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  <c r="BY669" s="94"/>
      <c r="BZ669" s="94"/>
      <c r="CA669" s="94"/>
      <c r="CB669" s="94"/>
      <c r="CC669" s="94"/>
      <c r="CD669" s="94"/>
      <c r="CE669" s="94"/>
      <c r="CF669" s="94"/>
      <c r="CG669" s="94"/>
      <c r="CH669" s="94"/>
      <c r="CI669" s="94"/>
      <c r="CJ669" s="94"/>
      <c r="CK669" s="94"/>
      <c r="CL669" s="94"/>
      <c r="CM669" s="94"/>
      <c r="CN669" s="94"/>
      <c r="CO669" s="94"/>
      <c r="CP669" s="94"/>
      <c r="CQ669" s="94"/>
      <c r="CR669" s="94"/>
      <c r="CS669" s="94"/>
      <c r="CT669" s="94"/>
      <c r="CU669" s="94"/>
      <c r="CV669" s="94"/>
      <c r="CW669" s="94"/>
      <c r="CX669" s="94"/>
      <c r="CY669" s="94"/>
      <c r="CZ669" s="94"/>
    </row>
    <row r="670" spans="1:105" x14ac:dyDescent="0.2">
      <c r="A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  <c r="BY670" s="94"/>
      <c r="BZ670" s="94"/>
      <c r="CA670" s="94"/>
      <c r="CB670" s="94"/>
      <c r="CC670" s="94"/>
      <c r="CD670" s="94"/>
      <c r="CE670" s="94"/>
      <c r="CF670" s="94"/>
      <c r="CG670" s="94"/>
      <c r="CH670" s="94"/>
      <c r="CI670" s="94"/>
      <c r="CJ670" s="94"/>
      <c r="CK670" s="94"/>
      <c r="CL670" s="94"/>
      <c r="CM670" s="94"/>
      <c r="CN670" s="94"/>
      <c r="CO670" s="94"/>
      <c r="CP670" s="94"/>
      <c r="CQ670" s="94"/>
      <c r="CR670" s="94"/>
      <c r="CS670" s="94"/>
      <c r="CT670" s="94"/>
      <c r="CU670" s="94"/>
      <c r="CV670" s="94"/>
      <c r="CW670" s="94"/>
      <c r="CX670" s="94"/>
      <c r="CY670" s="94"/>
      <c r="CZ670" s="94"/>
    </row>
    <row r="671" spans="1:105" x14ac:dyDescent="0.2">
      <c r="A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AD671" s="185"/>
      <c r="AE671" s="183"/>
      <c r="AF671" s="185"/>
      <c r="AG671" s="183"/>
      <c r="AH671" s="185"/>
      <c r="AI671" s="183"/>
      <c r="AJ671" s="185"/>
      <c r="AK671" s="183"/>
      <c r="AL671" s="185"/>
      <c r="AM671" s="183"/>
      <c r="AN671" s="185"/>
      <c r="AO671" s="183"/>
      <c r="AP671" s="48"/>
      <c r="AQ671" s="94"/>
    </row>
    <row r="672" spans="1:105" x14ac:dyDescent="0.2">
      <c r="A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  <c r="BT672" s="75"/>
      <c r="BU672" s="75"/>
      <c r="BV672" s="75"/>
      <c r="BW672" s="75"/>
      <c r="BX672" s="75"/>
      <c r="BY672" s="75"/>
      <c r="BZ672" s="75"/>
      <c r="CA672" s="75"/>
      <c r="CB672" s="75"/>
      <c r="CC672" s="75"/>
      <c r="CD672" s="75"/>
      <c r="CE672" s="75"/>
      <c r="CF672" s="75"/>
      <c r="CG672" s="75"/>
      <c r="CH672" s="75"/>
      <c r="CI672" s="75"/>
      <c r="CJ672" s="75"/>
      <c r="CK672" s="75"/>
      <c r="CL672" s="75"/>
      <c r="CM672" s="75"/>
      <c r="CN672" s="75"/>
      <c r="CO672" s="75"/>
      <c r="CP672" s="75"/>
      <c r="CQ672" s="75"/>
      <c r="CR672" s="75"/>
      <c r="CS672" s="75"/>
      <c r="CT672" s="75"/>
      <c r="CU672" s="75"/>
      <c r="CV672" s="75"/>
      <c r="CW672" s="75"/>
      <c r="CX672" s="75"/>
      <c r="CY672" s="75"/>
      <c r="CZ672" s="75"/>
      <c r="DA672" s="75"/>
    </row>
    <row r="673" spans="1:105" x14ac:dyDescent="0.2">
      <c r="A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  <c r="BY673" s="94"/>
      <c r="BZ673" s="94"/>
      <c r="CA673" s="94"/>
      <c r="CB673" s="94"/>
      <c r="CC673" s="94"/>
      <c r="CD673" s="94"/>
      <c r="CE673" s="94"/>
      <c r="CF673" s="94"/>
      <c r="CG673" s="94"/>
      <c r="CH673" s="94"/>
      <c r="CI673" s="94"/>
      <c r="CJ673" s="94"/>
      <c r="CK673" s="94"/>
      <c r="CL673" s="94"/>
      <c r="CM673" s="94"/>
      <c r="CN673" s="94"/>
      <c r="CO673" s="94"/>
      <c r="CP673" s="94"/>
      <c r="CQ673" s="94"/>
      <c r="CR673" s="94"/>
      <c r="CS673" s="94"/>
      <c r="CT673" s="94"/>
      <c r="CU673" s="94"/>
      <c r="CV673" s="94"/>
      <c r="CW673" s="94"/>
      <c r="CX673" s="94"/>
      <c r="CY673" s="94"/>
      <c r="CZ673" s="94"/>
    </row>
    <row r="674" spans="1:105" x14ac:dyDescent="0.2">
      <c r="A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</row>
    <row r="675" spans="1:105" x14ac:dyDescent="0.2">
      <c r="A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</row>
    <row r="676" spans="1:105" x14ac:dyDescent="0.2">
      <c r="A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</row>
    <row r="677" spans="1:105" x14ac:dyDescent="0.2">
      <c r="A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  <c r="BY677" s="94"/>
      <c r="BZ677" s="94"/>
      <c r="CA677" s="94"/>
      <c r="CB677" s="94"/>
      <c r="CC677" s="94"/>
      <c r="CD677" s="94"/>
      <c r="CE677" s="94"/>
      <c r="CF677" s="94"/>
      <c r="CG677" s="94"/>
      <c r="CH677" s="94"/>
      <c r="CI677" s="94"/>
      <c r="CJ677" s="94"/>
      <c r="CK677" s="94"/>
      <c r="CL677" s="94"/>
      <c r="CM677" s="94"/>
      <c r="CN677" s="94"/>
      <c r="CO677" s="94"/>
      <c r="CP677" s="94"/>
      <c r="CQ677" s="94"/>
      <c r="CR677" s="94"/>
      <c r="CS677" s="94"/>
      <c r="CT677" s="94"/>
      <c r="CU677" s="94"/>
      <c r="CV677" s="94"/>
      <c r="CW677" s="94"/>
      <c r="CX677" s="94"/>
      <c r="CY677" s="94"/>
      <c r="CZ677" s="94"/>
    </row>
    <row r="678" spans="1:105" x14ac:dyDescent="0.2">
      <c r="A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  <c r="BY678" s="94"/>
      <c r="BZ678" s="94"/>
      <c r="CA678" s="94"/>
      <c r="CB678" s="94"/>
      <c r="CC678" s="94"/>
      <c r="CD678" s="94"/>
      <c r="CE678" s="94"/>
      <c r="CF678" s="94"/>
      <c r="CG678" s="94"/>
      <c r="CH678" s="94"/>
      <c r="CI678" s="94"/>
      <c r="CJ678" s="94"/>
      <c r="CK678" s="94"/>
      <c r="CL678" s="94"/>
      <c r="CM678" s="94"/>
      <c r="CN678" s="94"/>
      <c r="CO678" s="94"/>
      <c r="CP678" s="94"/>
      <c r="CQ678" s="94"/>
      <c r="CR678" s="94"/>
      <c r="CS678" s="94"/>
      <c r="CT678" s="94"/>
      <c r="CU678" s="94"/>
      <c r="CV678" s="94"/>
      <c r="CW678" s="94"/>
      <c r="CX678" s="94"/>
      <c r="CY678" s="94"/>
      <c r="CZ678" s="94"/>
    </row>
    <row r="679" spans="1:105" x14ac:dyDescent="0.2">
      <c r="A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  <c r="BY679" s="94"/>
      <c r="BZ679" s="94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4"/>
      <c r="CM679" s="94"/>
      <c r="CN679" s="94"/>
      <c r="CO679" s="94"/>
      <c r="CP679" s="94"/>
      <c r="CQ679" s="94"/>
      <c r="CR679" s="94"/>
      <c r="CS679" s="94"/>
      <c r="CT679" s="94"/>
      <c r="CU679" s="94"/>
      <c r="CV679" s="94"/>
      <c r="CW679" s="94"/>
      <c r="CX679" s="94"/>
      <c r="CY679" s="94"/>
      <c r="CZ679" s="94"/>
    </row>
    <row r="680" spans="1:105" x14ac:dyDescent="0.2">
      <c r="A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  <c r="BY680" s="94"/>
      <c r="BZ680" s="94"/>
      <c r="CA680" s="94"/>
      <c r="CB680" s="94"/>
      <c r="CC680" s="94"/>
      <c r="CD680" s="94"/>
      <c r="CE680" s="94"/>
      <c r="CF680" s="94"/>
      <c r="CG680" s="94"/>
      <c r="CH680" s="94"/>
      <c r="CI680" s="94"/>
      <c r="CJ680" s="94"/>
      <c r="CK680" s="94"/>
      <c r="CL680" s="94"/>
      <c r="CM680" s="94"/>
      <c r="CN680" s="94"/>
      <c r="CO680" s="94"/>
      <c r="CP680" s="94"/>
      <c r="CQ680" s="94"/>
      <c r="CR680" s="94"/>
      <c r="CS680" s="94"/>
      <c r="CT680" s="94"/>
      <c r="CU680" s="94"/>
      <c r="CV680" s="94"/>
      <c r="CW680" s="94"/>
      <c r="CX680" s="94"/>
      <c r="CY680" s="94"/>
      <c r="CZ680" s="94"/>
    </row>
    <row r="681" spans="1:105" x14ac:dyDescent="0.2">
      <c r="A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  <c r="BY681" s="94"/>
      <c r="BZ681" s="94"/>
      <c r="CA681" s="94"/>
      <c r="CB681" s="94"/>
      <c r="CC681" s="94"/>
      <c r="CD681" s="94"/>
      <c r="CE681" s="94"/>
      <c r="CF681" s="94"/>
      <c r="CG681" s="94"/>
      <c r="CH681" s="94"/>
      <c r="CI681" s="94"/>
      <c r="CJ681" s="94"/>
      <c r="CK681" s="94"/>
      <c r="CL681" s="94"/>
      <c r="CM681" s="94"/>
      <c r="CN681" s="94"/>
      <c r="CO681" s="94"/>
      <c r="CP681" s="94"/>
      <c r="CQ681" s="94"/>
      <c r="CR681" s="94"/>
      <c r="CS681" s="94"/>
      <c r="CT681" s="94"/>
      <c r="CU681" s="94"/>
      <c r="CV681" s="94"/>
      <c r="CW681" s="94"/>
      <c r="CX681" s="94"/>
      <c r="CY681" s="94"/>
      <c r="CZ681" s="94"/>
    </row>
    <row r="682" spans="1:105" x14ac:dyDescent="0.2">
      <c r="A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AD682" s="185"/>
      <c r="AE682" s="183"/>
      <c r="AF682" s="185"/>
      <c r="AG682" s="183"/>
      <c r="AH682" s="185"/>
      <c r="AI682" s="183"/>
      <c r="AJ682" s="185"/>
      <c r="AK682" s="183"/>
      <c r="AL682" s="185"/>
      <c r="AM682" s="183"/>
      <c r="AN682" s="185"/>
      <c r="AO682" s="183"/>
      <c r="AP682" s="48"/>
      <c r="AQ682" s="94"/>
    </row>
    <row r="683" spans="1:105" x14ac:dyDescent="0.2">
      <c r="A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  <c r="BT683" s="75"/>
      <c r="BU683" s="75"/>
      <c r="BV683" s="75"/>
      <c r="BW683" s="75"/>
      <c r="BX683" s="75"/>
      <c r="BY683" s="75"/>
      <c r="BZ683" s="75"/>
      <c r="CA683" s="75"/>
      <c r="CB683" s="75"/>
      <c r="CC683" s="75"/>
      <c r="CD683" s="75"/>
      <c r="CE683" s="75"/>
      <c r="CF683" s="75"/>
      <c r="CG683" s="75"/>
      <c r="CH683" s="75"/>
      <c r="CI683" s="75"/>
      <c r="CJ683" s="75"/>
      <c r="CK683" s="75"/>
      <c r="CL683" s="75"/>
      <c r="CM683" s="75"/>
      <c r="CN683" s="75"/>
      <c r="CO683" s="75"/>
      <c r="CP683" s="75"/>
      <c r="CQ683" s="75"/>
      <c r="CR683" s="75"/>
      <c r="CS683" s="75"/>
      <c r="CT683" s="75"/>
      <c r="CU683" s="75"/>
      <c r="CV683" s="75"/>
      <c r="CW683" s="75"/>
      <c r="CX683" s="75"/>
      <c r="CY683" s="75"/>
      <c r="CZ683" s="75"/>
      <c r="DA683" s="75"/>
    </row>
    <row r="684" spans="1:105" x14ac:dyDescent="0.2">
      <c r="A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  <c r="BY684" s="94"/>
      <c r="BZ684" s="94"/>
      <c r="CA684" s="94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</row>
    <row r="685" spans="1:105" x14ac:dyDescent="0.2">
      <c r="A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  <c r="BY685" s="94"/>
      <c r="BZ685" s="94"/>
      <c r="CA685" s="94"/>
      <c r="CB685" s="94"/>
      <c r="CC685" s="94"/>
      <c r="CD685" s="94"/>
      <c r="CE685" s="94"/>
      <c r="CF685" s="94"/>
      <c r="CG685" s="94"/>
      <c r="CH685" s="94"/>
      <c r="CI685" s="94"/>
      <c r="CJ685" s="94"/>
      <c r="CK685" s="94"/>
      <c r="CL685" s="94"/>
      <c r="CM685" s="94"/>
      <c r="CN685" s="94"/>
      <c r="CO685" s="94"/>
      <c r="CP685" s="94"/>
      <c r="CQ685" s="94"/>
      <c r="CR685" s="94"/>
      <c r="CS685" s="94"/>
      <c r="CT685" s="94"/>
      <c r="CU685" s="94"/>
      <c r="CV685" s="94"/>
      <c r="CW685" s="94"/>
      <c r="CX685" s="94"/>
      <c r="CY685" s="94"/>
      <c r="CZ685" s="94"/>
    </row>
    <row r="686" spans="1:105" x14ac:dyDescent="0.2">
      <c r="A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  <c r="BY686" s="94"/>
      <c r="BZ686" s="94"/>
      <c r="CA686" s="94"/>
      <c r="CB686" s="94"/>
      <c r="CC686" s="94"/>
      <c r="CD686" s="94"/>
      <c r="CE686" s="94"/>
      <c r="CF686" s="94"/>
      <c r="CG686" s="94"/>
      <c r="CH686" s="94"/>
      <c r="CI686" s="94"/>
      <c r="CJ686" s="94"/>
      <c r="CK686" s="94"/>
      <c r="CL686" s="94"/>
      <c r="CM686" s="94"/>
      <c r="CN686" s="94"/>
      <c r="CO686" s="94"/>
      <c r="CP686" s="94"/>
      <c r="CQ686" s="94"/>
      <c r="CR686" s="94"/>
      <c r="CS686" s="94"/>
      <c r="CT686" s="94"/>
      <c r="CU686" s="94"/>
      <c r="CV686" s="94"/>
      <c r="CW686" s="94"/>
      <c r="CX686" s="94"/>
      <c r="CY686" s="94"/>
      <c r="CZ686" s="94"/>
    </row>
    <row r="687" spans="1:105" x14ac:dyDescent="0.2">
      <c r="A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  <c r="BY687" s="94"/>
      <c r="BZ687" s="94"/>
      <c r="CA687" s="94"/>
      <c r="CB687" s="94"/>
      <c r="CC687" s="94"/>
      <c r="CD687" s="94"/>
      <c r="CE687" s="94"/>
      <c r="CF687" s="94"/>
      <c r="CG687" s="94"/>
      <c r="CH687" s="94"/>
      <c r="CI687" s="94"/>
      <c r="CJ687" s="94"/>
      <c r="CK687" s="94"/>
      <c r="CL687" s="94"/>
      <c r="CM687" s="94"/>
      <c r="CN687" s="94"/>
      <c r="CO687" s="94"/>
      <c r="CP687" s="94"/>
      <c r="CQ687" s="94"/>
      <c r="CR687" s="94"/>
      <c r="CS687" s="94"/>
      <c r="CT687" s="94"/>
      <c r="CU687" s="94"/>
      <c r="CV687" s="94"/>
      <c r="CW687" s="94"/>
      <c r="CX687" s="94"/>
      <c r="CY687" s="94"/>
      <c r="CZ687" s="94"/>
    </row>
    <row r="688" spans="1:105" x14ac:dyDescent="0.2">
      <c r="A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  <c r="BY688" s="94"/>
      <c r="BZ688" s="94"/>
      <c r="CA688" s="94"/>
      <c r="CB688" s="94"/>
      <c r="CC688" s="94"/>
      <c r="CD688" s="94"/>
      <c r="CE688" s="94"/>
      <c r="CF688" s="94"/>
      <c r="CG688" s="94"/>
      <c r="CH688" s="94"/>
      <c r="CI688" s="94"/>
      <c r="CJ688" s="94"/>
      <c r="CK688" s="94"/>
      <c r="CL688" s="94"/>
      <c r="CM688" s="94"/>
      <c r="CN688" s="94"/>
      <c r="CO688" s="94"/>
      <c r="CP688" s="94"/>
      <c r="CQ688" s="94"/>
      <c r="CR688" s="94"/>
      <c r="CS688" s="94"/>
      <c r="CT688" s="94"/>
      <c r="CU688" s="94"/>
      <c r="CV688" s="94"/>
      <c r="CW688" s="94"/>
      <c r="CX688" s="94"/>
      <c r="CY688" s="94"/>
      <c r="CZ688" s="94"/>
    </row>
    <row r="689" spans="1:105" x14ac:dyDescent="0.2">
      <c r="A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  <c r="BY689" s="94"/>
      <c r="BZ689" s="94"/>
      <c r="CA689" s="94"/>
      <c r="CB689" s="94"/>
      <c r="CC689" s="94"/>
      <c r="CD689" s="94"/>
      <c r="CE689" s="94"/>
      <c r="CF689" s="94"/>
      <c r="CG689" s="94"/>
      <c r="CH689" s="94"/>
      <c r="CI689" s="94"/>
      <c r="CJ689" s="94"/>
      <c r="CK689" s="94"/>
      <c r="CL689" s="94"/>
      <c r="CM689" s="94"/>
      <c r="CN689" s="94"/>
      <c r="CO689" s="94"/>
      <c r="CP689" s="94"/>
      <c r="CQ689" s="94"/>
      <c r="CR689" s="94"/>
      <c r="CS689" s="94"/>
      <c r="CT689" s="94"/>
      <c r="CU689" s="94"/>
      <c r="CV689" s="94"/>
      <c r="CW689" s="94"/>
      <c r="CX689" s="94"/>
      <c r="CY689" s="94"/>
      <c r="CZ689" s="94"/>
    </row>
    <row r="690" spans="1:105" x14ac:dyDescent="0.2">
      <c r="A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  <c r="BY690" s="94"/>
      <c r="BZ690" s="94"/>
      <c r="CA690" s="94"/>
      <c r="CB690" s="94"/>
      <c r="CC690" s="94"/>
      <c r="CD690" s="94"/>
      <c r="CE690" s="94"/>
      <c r="CF690" s="94"/>
      <c r="CG690" s="94"/>
      <c r="CH690" s="94"/>
      <c r="CI690" s="94"/>
      <c r="CJ690" s="94"/>
      <c r="CK690" s="94"/>
      <c r="CL690" s="94"/>
      <c r="CM690" s="94"/>
      <c r="CN690" s="94"/>
      <c r="CO690" s="94"/>
      <c r="CP690" s="94"/>
      <c r="CQ690" s="94"/>
      <c r="CR690" s="94"/>
      <c r="CS690" s="94"/>
      <c r="CT690" s="94"/>
      <c r="CU690" s="94"/>
      <c r="CV690" s="94"/>
      <c r="CW690" s="94"/>
      <c r="CX690" s="94"/>
      <c r="CY690" s="94"/>
      <c r="CZ690" s="94"/>
    </row>
    <row r="691" spans="1:105" x14ac:dyDescent="0.2">
      <c r="A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  <c r="BY691" s="94"/>
      <c r="BZ691" s="94"/>
      <c r="CA691" s="94"/>
      <c r="CB691" s="94"/>
      <c r="CC691" s="94"/>
      <c r="CD691" s="94"/>
      <c r="CE691" s="94"/>
      <c r="CF691" s="94"/>
      <c r="CG691" s="94"/>
      <c r="CH691" s="94"/>
      <c r="CI691" s="94"/>
      <c r="CJ691" s="94"/>
      <c r="CK691" s="94"/>
      <c r="CL691" s="94"/>
      <c r="CM691" s="94"/>
      <c r="CN691" s="94"/>
      <c r="CO691" s="94"/>
      <c r="CP691" s="94"/>
      <c r="CQ691" s="94"/>
      <c r="CR691" s="94"/>
      <c r="CS691" s="94"/>
      <c r="CT691" s="94"/>
      <c r="CU691" s="94"/>
      <c r="CV691" s="94"/>
      <c r="CW691" s="94"/>
      <c r="CX691" s="94"/>
      <c r="CY691" s="94"/>
      <c r="CZ691" s="94"/>
    </row>
    <row r="692" spans="1:105" x14ac:dyDescent="0.2">
      <c r="A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4"/>
      <c r="CG692" s="94"/>
      <c r="CH692" s="94"/>
      <c r="CI692" s="94"/>
      <c r="CJ692" s="94"/>
      <c r="CK692" s="94"/>
      <c r="CL692" s="94"/>
      <c r="CM692" s="94"/>
      <c r="CN692" s="94"/>
      <c r="CO692" s="94"/>
      <c r="CP692" s="94"/>
      <c r="CQ692" s="94"/>
      <c r="CR692" s="94"/>
      <c r="CS692" s="94"/>
      <c r="CT692" s="94"/>
      <c r="CU692" s="94"/>
      <c r="CV692" s="94"/>
      <c r="CW692" s="94"/>
      <c r="CX692" s="94"/>
      <c r="CY692" s="94"/>
      <c r="CZ692" s="94"/>
    </row>
    <row r="693" spans="1:105" x14ac:dyDescent="0.2">
      <c r="A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AD693" s="185"/>
      <c r="AE693" s="183"/>
      <c r="AF693" s="185"/>
      <c r="AG693" s="183"/>
      <c r="AH693" s="185"/>
      <c r="AI693" s="183"/>
      <c r="AJ693" s="185"/>
      <c r="AK693" s="183"/>
      <c r="AL693" s="185"/>
      <c r="AM693" s="183"/>
      <c r="AN693" s="185"/>
      <c r="AO693" s="183"/>
      <c r="AP693" s="48"/>
      <c r="AQ693" s="94"/>
    </row>
    <row r="694" spans="1:105" x14ac:dyDescent="0.2">
      <c r="A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  <c r="BT694" s="75"/>
      <c r="BU694" s="75"/>
      <c r="BV694" s="75"/>
      <c r="BW694" s="75"/>
      <c r="BX694" s="75"/>
      <c r="BY694" s="75"/>
      <c r="BZ694" s="75"/>
      <c r="CA694" s="75"/>
      <c r="CB694" s="75"/>
      <c r="CC694" s="75"/>
      <c r="CD694" s="75"/>
      <c r="CE694" s="75"/>
      <c r="CF694" s="75"/>
      <c r="CG694" s="75"/>
      <c r="CH694" s="75"/>
      <c r="CI694" s="75"/>
      <c r="CJ694" s="75"/>
      <c r="CK694" s="75"/>
      <c r="CL694" s="75"/>
      <c r="CM694" s="75"/>
      <c r="CN694" s="75"/>
      <c r="CO694" s="75"/>
      <c r="CP694" s="75"/>
      <c r="CQ694" s="75"/>
      <c r="CR694" s="75"/>
      <c r="CS694" s="75"/>
      <c r="CT694" s="75"/>
      <c r="CU694" s="75"/>
      <c r="CV694" s="75"/>
      <c r="CW694" s="75"/>
      <c r="CX694" s="75"/>
      <c r="CY694" s="75"/>
      <c r="CZ694" s="75"/>
      <c r="DA694" s="75"/>
    </row>
    <row r="695" spans="1:105" x14ac:dyDescent="0.2">
      <c r="A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  <c r="BY695" s="94"/>
      <c r="BZ695" s="94"/>
      <c r="CA695" s="94"/>
      <c r="CB695" s="94"/>
      <c r="CC695" s="94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</row>
    <row r="696" spans="1:105" x14ac:dyDescent="0.2">
      <c r="A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  <c r="BY696" s="94"/>
      <c r="BZ696" s="94"/>
      <c r="CA696" s="94"/>
      <c r="CB696" s="94"/>
      <c r="CC696" s="94"/>
      <c r="CD696" s="94"/>
      <c r="CE696" s="94"/>
      <c r="CF696" s="94"/>
      <c r="CG696" s="94"/>
      <c r="CH696" s="94"/>
      <c r="CI696" s="94"/>
      <c r="CJ696" s="94"/>
      <c r="CK696" s="94"/>
      <c r="CL696" s="94"/>
      <c r="CM696" s="94"/>
      <c r="CN696" s="94"/>
      <c r="CO696" s="94"/>
      <c r="CP696" s="94"/>
      <c r="CQ696" s="94"/>
      <c r="CR696" s="94"/>
      <c r="CS696" s="94"/>
      <c r="CT696" s="94"/>
      <c r="CU696" s="94"/>
      <c r="CV696" s="94"/>
      <c r="CW696" s="94"/>
      <c r="CX696" s="94"/>
      <c r="CY696" s="94"/>
      <c r="CZ696" s="94"/>
    </row>
    <row r="697" spans="1:105" x14ac:dyDescent="0.2">
      <c r="A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</row>
    <row r="698" spans="1:105" x14ac:dyDescent="0.2">
      <c r="A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  <c r="BY698" s="94"/>
      <c r="BZ698" s="94"/>
      <c r="CA698" s="94"/>
      <c r="CB698" s="94"/>
      <c r="CC698" s="94"/>
      <c r="CD698" s="94"/>
      <c r="CE698" s="94"/>
      <c r="CF698" s="94"/>
      <c r="CG698" s="94"/>
      <c r="CH698" s="94"/>
      <c r="CI698" s="94"/>
      <c r="CJ698" s="94"/>
      <c r="CK698" s="94"/>
      <c r="CL698" s="94"/>
      <c r="CM698" s="94"/>
      <c r="CN698" s="94"/>
      <c r="CO698" s="94"/>
      <c r="CP698" s="94"/>
      <c r="CQ698" s="94"/>
      <c r="CR698" s="94"/>
      <c r="CS698" s="94"/>
      <c r="CT698" s="94"/>
      <c r="CU698" s="94"/>
      <c r="CV698" s="94"/>
      <c r="CW698" s="94"/>
      <c r="CX698" s="94"/>
      <c r="CY698" s="94"/>
      <c r="CZ698" s="94"/>
    </row>
    <row r="699" spans="1:105" x14ac:dyDescent="0.2">
      <c r="A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  <c r="BY699" s="94"/>
      <c r="BZ699" s="94"/>
      <c r="CA699" s="94"/>
      <c r="CB699" s="94"/>
      <c r="CC699" s="94"/>
      <c r="CD699" s="94"/>
      <c r="CE699" s="94"/>
      <c r="CF699" s="94"/>
      <c r="CG699" s="94"/>
      <c r="CH699" s="94"/>
      <c r="CI699" s="94"/>
      <c r="CJ699" s="94"/>
      <c r="CK699" s="94"/>
      <c r="CL699" s="94"/>
      <c r="CM699" s="94"/>
      <c r="CN699" s="94"/>
      <c r="CO699" s="94"/>
      <c r="CP699" s="94"/>
      <c r="CQ699" s="94"/>
      <c r="CR699" s="94"/>
      <c r="CS699" s="94"/>
      <c r="CT699" s="94"/>
      <c r="CU699" s="94"/>
      <c r="CV699" s="94"/>
      <c r="CW699" s="94"/>
      <c r="CX699" s="94"/>
      <c r="CY699" s="94"/>
      <c r="CZ699" s="94"/>
    </row>
    <row r="700" spans="1:105" x14ac:dyDescent="0.2">
      <c r="A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  <c r="BY700" s="94"/>
      <c r="BZ700" s="94"/>
      <c r="CA700" s="94"/>
      <c r="CB700" s="94"/>
      <c r="CC700" s="94"/>
      <c r="CD700" s="94"/>
      <c r="CE700" s="94"/>
      <c r="CF700" s="94"/>
      <c r="CG700" s="94"/>
      <c r="CH700" s="94"/>
      <c r="CI700" s="94"/>
      <c r="CJ700" s="94"/>
      <c r="CK700" s="94"/>
      <c r="CL700" s="94"/>
      <c r="CM700" s="94"/>
      <c r="CN700" s="94"/>
      <c r="CO700" s="94"/>
      <c r="CP700" s="94"/>
      <c r="CQ700" s="94"/>
      <c r="CR700" s="94"/>
      <c r="CS700" s="94"/>
      <c r="CT700" s="94"/>
      <c r="CU700" s="94"/>
      <c r="CV700" s="94"/>
      <c r="CW700" s="94"/>
      <c r="CX700" s="94"/>
      <c r="CY700" s="94"/>
      <c r="CZ700" s="94"/>
    </row>
    <row r="701" spans="1:105" x14ac:dyDescent="0.2">
      <c r="A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  <c r="BY701" s="94"/>
      <c r="BZ701" s="94"/>
      <c r="CA701" s="94"/>
      <c r="CB701" s="94"/>
      <c r="CC701" s="94"/>
      <c r="CD701" s="94"/>
      <c r="CE701" s="94"/>
      <c r="CF701" s="94"/>
      <c r="CG701" s="94"/>
      <c r="CH701" s="94"/>
      <c r="CI701" s="94"/>
      <c r="CJ701" s="94"/>
      <c r="CK701" s="94"/>
      <c r="CL701" s="94"/>
      <c r="CM701" s="94"/>
      <c r="CN701" s="94"/>
      <c r="CO701" s="94"/>
      <c r="CP701" s="94"/>
      <c r="CQ701" s="94"/>
      <c r="CR701" s="94"/>
      <c r="CS701" s="94"/>
      <c r="CT701" s="94"/>
      <c r="CU701" s="94"/>
      <c r="CV701" s="94"/>
      <c r="CW701" s="94"/>
      <c r="CX701" s="94"/>
      <c r="CY701" s="94"/>
      <c r="CZ701" s="94"/>
    </row>
    <row r="702" spans="1:105" x14ac:dyDescent="0.2">
      <c r="A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  <c r="BY702" s="94"/>
      <c r="BZ702" s="94"/>
      <c r="CA702" s="94"/>
      <c r="CB702" s="94"/>
      <c r="CC702" s="94"/>
      <c r="CD702" s="94"/>
      <c r="CE702" s="94"/>
      <c r="CF702" s="94"/>
      <c r="CG702" s="94"/>
      <c r="CH702" s="94"/>
      <c r="CI702" s="94"/>
      <c r="CJ702" s="94"/>
      <c r="CK702" s="94"/>
      <c r="CL702" s="94"/>
      <c r="CM702" s="94"/>
      <c r="CN702" s="94"/>
      <c r="CO702" s="94"/>
      <c r="CP702" s="94"/>
      <c r="CQ702" s="94"/>
      <c r="CR702" s="94"/>
      <c r="CS702" s="94"/>
      <c r="CT702" s="94"/>
      <c r="CU702" s="94"/>
      <c r="CV702" s="94"/>
      <c r="CW702" s="94"/>
      <c r="CX702" s="94"/>
      <c r="CY702" s="94"/>
      <c r="CZ702" s="94"/>
    </row>
    <row r="703" spans="1:105" x14ac:dyDescent="0.2">
      <c r="A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  <c r="BY703" s="94"/>
      <c r="BZ703" s="94"/>
      <c r="CA703" s="94"/>
      <c r="CB703" s="94"/>
      <c r="CC703" s="94"/>
      <c r="CD703" s="94"/>
      <c r="CE703" s="94"/>
      <c r="CF703" s="94"/>
      <c r="CG703" s="94"/>
      <c r="CH703" s="94"/>
      <c r="CI703" s="94"/>
      <c r="CJ703" s="94"/>
      <c r="CK703" s="94"/>
      <c r="CL703" s="94"/>
      <c r="CM703" s="94"/>
      <c r="CN703" s="94"/>
      <c r="CO703" s="94"/>
      <c r="CP703" s="94"/>
      <c r="CQ703" s="94"/>
      <c r="CR703" s="94"/>
      <c r="CS703" s="94"/>
      <c r="CT703" s="94"/>
      <c r="CU703" s="94"/>
      <c r="CV703" s="94"/>
      <c r="CW703" s="94"/>
      <c r="CX703" s="94"/>
      <c r="CY703" s="94"/>
      <c r="CZ703" s="94"/>
    </row>
    <row r="704" spans="1:105" x14ac:dyDescent="0.2">
      <c r="A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AD704" s="185"/>
      <c r="AE704" s="183"/>
      <c r="AF704" s="185"/>
      <c r="AG704" s="183"/>
      <c r="AH704" s="185"/>
      <c r="AI704" s="183"/>
      <c r="AJ704" s="185"/>
      <c r="AK704" s="183"/>
      <c r="AL704" s="185"/>
      <c r="AM704" s="183"/>
      <c r="AN704" s="185"/>
      <c r="AO704" s="183"/>
      <c r="AP704" s="48"/>
      <c r="AQ704" s="94"/>
    </row>
    <row r="705" spans="1:43" x14ac:dyDescent="0.2">
      <c r="A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AD705" s="185"/>
      <c r="AE705" s="183"/>
      <c r="AF705" s="185"/>
      <c r="AG705" s="183"/>
      <c r="AH705" s="185"/>
      <c r="AI705" s="183"/>
      <c r="AJ705" s="185"/>
      <c r="AK705" s="183"/>
      <c r="AL705" s="185"/>
      <c r="AM705" s="183"/>
      <c r="AN705" s="185"/>
      <c r="AO705" s="183"/>
      <c r="AP705" s="48"/>
      <c r="AQ705" s="94"/>
    </row>
    <row r="706" spans="1:43" x14ac:dyDescent="0.2">
      <c r="A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AD706" s="185"/>
      <c r="AE706" s="183"/>
      <c r="AF706" s="185"/>
      <c r="AG706" s="183"/>
      <c r="AH706" s="185"/>
      <c r="AI706" s="183"/>
      <c r="AJ706" s="185"/>
      <c r="AK706" s="183"/>
      <c r="AL706" s="185"/>
      <c r="AM706" s="183"/>
      <c r="AN706" s="185"/>
      <c r="AO706" s="183"/>
      <c r="AP706" s="48"/>
      <c r="AQ706" s="94"/>
    </row>
    <row r="707" spans="1:43" x14ac:dyDescent="0.2">
      <c r="A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AD707" s="185"/>
      <c r="AE707" s="183"/>
      <c r="AF707" s="185"/>
      <c r="AG707" s="183"/>
      <c r="AH707" s="185"/>
      <c r="AI707" s="183"/>
      <c r="AJ707" s="185"/>
      <c r="AK707" s="183"/>
      <c r="AL707" s="185"/>
      <c r="AM707" s="183"/>
      <c r="AN707" s="185"/>
      <c r="AO707" s="183"/>
      <c r="AP707" s="48"/>
      <c r="AQ707" s="94"/>
    </row>
    <row r="708" spans="1:43" x14ac:dyDescent="0.2">
      <c r="A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AD708" s="185"/>
      <c r="AE708" s="183"/>
      <c r="AF708" s="185"/>
      <c r="AG708" s="183"/>
      <c r="AH708" s="185"/>
      <c r="AI708" s="183"/>
      <c r="AJ708" s="185"/>
      <c r="AK708" s="183"/>
      <c r="AL708" s="185"/>
      <c r="AM708" s="183"/>
      <c r="AN708" s="185"/>
      <c r="AO708" s="183"/>
      <c r="AP708" s="48"/>
      <c r="AQ708" s="94"/>
    </row>
    <row r="709" spans="1:43" x14ac:dyDescent="0.2">
      <c r="A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AD709" s="185"/>
      <c r="AE709" s="183"/>
      <c r="AF709" s="185"/>
      <c r="AG709" s="183"/>
      <c r="AH709" s="185"/>
      <c r="AI709" s="183"/>
      <c r="AJ709" s="185"/>
      <c r="AK709" s="183"/>
      <c r="AL709" s="185"/>
      <c r="AM709" s="183"/>
      <c r="AN709" s="185"/>
      <c r="AO709" s="183"/>
      <c r="AP709" s="48"/>
      <c r="AQ709" s="94"/>
    </row>
    <row r="710" spans="1:43" x14ac:dyDescent="0.2">
      <c r="A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AD710" s="185"/>
      <c r="AE710" s="183"/>
      <c r="AF710" s="185"/>
      <c r="AG710" s="183"/>
      <c r="AH710" s="185"/>
      <c r="AI710" s="183"/>
      <c r="AJ710" s="185"/>
      <c r="AK710" s="183"/>
      <c r="AL710" s="185"/>
      <c r="AM710" s="183"/>
      <c r="AN710" s="185"/>
      <c r="AO710" s="183"/>
      <c r="AP710" s="48"/>
      <c r="AQ710" s="94"/>
    </row>
    <row r="711" spans="1:43" x14ac:dyDescent="0.2">
      <c r="A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AD711" s="185"/>
      <c r="AE711" s="183"/>
      <c r="AF711" s="185"/>
      <c r="AG711" s="183"/>
      <c r="AH711" s="185"/>
      <c r="AI711" s="183"/>
      <c r="AJ711" s="185"/>
      <c r="AK711" s="183"/>
      <c r="AL711" s="185"/>
      <c r="AM711" s="183"/>
      <c r="AN711" s="185"/>
      <c r="AO711" s="183"/>
      <c r="AP711" s="48"/>
      <c r="AQ711" s="94"/>
    </row>
    <row r="712" spans="1:43" x14ac:dyDescent="0.2">
      <c r="A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AD712" s="185"/>
      <c r="AE712" s="183"/>
      <c r="AF712" s="185"/>
      <c r="AG712" s="183"/>
      <c r="AH712" s="185"/>
      <c r="AI712" s="183"/>
      <c r="AJ712" s="185"/>
      <c r="AK712" s="183"/>
      <c r="AL712" s="185"/>
      <c r="AM712" s="183"/>
      <c r="AN712" s="185"/>
      <c r="AO712" s="183"/>
      <c r="AP712" s="48"/>
      <c r="AQ712" s="94"/>
    </row>
    <row r="713" spans="1:43" x14ac:dyDescent="0.2">
      <c r="A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AD713" s="185"/>
      <c r="AE713" s="183"/>
      <c r="AF713" s="185"/>
      <c r="AG713" s="183"/>
      <c r="AH713" s="185"/>
      <c r="AI713" s="183"/>
      <c r="AJ713" s="185"/>
      <c r="AK713" s="183"/>
      <c r="AL713" s="185"/>
      <c r="AM713" s="183"/>
      <c r="AN713" s="185"/>
      <c r="AO713" s="183"/>
      <c r="AP713" s="48"/>
      <c r="AQ713" s="94"/>
    </row>
    <row r="714" spans="1:43" x14ac:dyDescent="0.2">
      <c r="A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AD714" s="185"/>
      <c r="AE714" s="183"/>
      <c r="AF714" s="185"/>
      <c r="AG714" s="183"/>
      <c r="AH714" s="185"/>
      <c r="AI714" s="183"/>
      <c r="AJ714" s="185"/>
      <c r="AK714" s="183"/>
      <c r="AL714" s="185"/>
      <c r="AM714" s="183"/>
      <c r="AN714" s="185"/>
      <c r="AO714" s="183"/>
      <c r="AP714" s="48"/>
      <c r="AQ714" s="94"/>
    </row>
    <row r="715" spans="1:43" x14ac:dyDescent="0.2">
      <c r="A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AD715" s="185"/>
      <c r="AE715" s="183"/>
      <c r="AF715" s="185"/>
      <c r="AG715" s="183"/>
      <c r="AH715" s="185"/>
      <c r="AI715" s="183"/>
      <c r="AJ715" s="185"/>
      <c r="AK715" s="183"/>
      <c r="AL715" s="185"/>
      <c r="AM715" s="183"/>
      <c r="AN715" s="185"/>
      <c r="AO715" s="183"/>
      <c r="AP715" s="48"/>
      <c r="AQ715" s="94"/>
    </row>
    <row r="716" spans="1:43" x14ac:dyDescent="0.2">
      <c r="A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AD716" s="185"/>
      <c r="AE716" s="183"/>
      <c r="AF716" s="185"/>
      <c r="AG716" s="183"/>
      <c r="AH716" s="185"/>
      <c r="AI716" s="183"/>
      <c r="AJ716" s="185"/>
      <c r="AK716" s="183"/>
      <c r="AL716" s="185"/>
      <c r="AM716" s="183"/>
      <c r="AN716" s="185"/>
      <c r="AO716" s="183"/>
      <c r="AP716" s="48"/>
      <c r="AQ716" s="94"/>
    </row>
    <row r="717" spans="1:43" x14ac:dyDescent="0.2">
      <c r="A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AD717" s="185"/>
      <c r="AE717" s="183"/>
      <c r="AF717" s="185"/>
      <c r="AG717" s="183"/>
      <c r="AH717" s="185"/>
      <c r="AI717" s="183"/>
      <c r="AJ717" s="185"/>
      <c r="AK717" s="183"/>
      <c r="AL717" s="185"/>
      <c r="AM717" s="183"/>
      <c r="AN717" s="185"/>
      <c r="AO717" s="183"/>
      <c r="AP717" s="48"/>
      <c r="AQ717" s="94"/>
    </row>
    <row r="718" spans="1:43" x14ac:dyDescent="0.2">
      <c r="A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AD718" s="185"/>
      <c r="AE718" s="183"/>
      <c r="AF718" s="185"/>
      <c r="AG718" s="183"/>
      <c r="AH718" s="185"/>
      <c r="AI718" s="183"/>
      <c r="AJ718" s="185"/>
      <c r="AK718" s="183"/>
      <c r="AL718" s="185"/>
      <c r="AM718" s="183"/>
      <c r="AN718" s="185"/>
      <c r="AO718" s="183"/>
      <c r="AP718" s="48"/>
      <c r="AQ718" s="94"/>
    </row>
    <row r="719" spans="1:43" x14ac:dyDescent="0.2">
      <c r="A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AD719" s="185"/>
      <c r="AE719" s="183"/>
      <c r="AF719" s="185"/>
      <c r="AG719" s="183"/>
      <c r="AH719" s="185"/>
      <c r="AI719" s="183"/>
      <c r="AJ719" s="185"/>
      <c r="AK719" s="183"/>
      <c r="AL719" s="185"/>
      <c r="AM719" s="183"/>
      <c r="AN719" s="185"/>
      <c r="AO719" s="183"/>
      <c r="AP719" s="48"/>
      <c r="AQ719" s="94"/>
    </row>
    <row r="720" spans="1:43" x14ac:dyDescent="0.2">
      <c r="A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AD720" s="185"/>
      <c r="AE720" s="183"/>
      <c r="AF720" s="185"/>
      <c r="AG720" s="183"/>
      <c r="AH720" s="185"/>
      <c r="AI720" s="183"/>
      <c r="AJ720" s="185"/>
      <c r="AK720" s="183"/>
      <c r="AL720" s="185"/>
      <c r="AM720" s="183"/>
      <c r="AN720" s="185"/>
      <c r="AO720" s="183"/>
      <c r="AP720" s="48"/>
      <c r="AQ720" s="94"/>
    </row>
    <row r="721" spans="1:43" x14ac:dyDescent="0.2">
      <c r="A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AD721" s="185"/>
      <c r="AE721" s="183"/>
      <c r="AF721" s="185"/>
      <c r="AG721" s="183"/>
      <c r="AH721" s="185"/>
      <c r="AI721" s="183"/>
      <c r="AJ721" s="185"/>
      <c r="AK721" s="183"/>
      <c r="AL721" s="185"/>
      <c r="AM721" s="183"/>
      <c r="AN721" s="185"/>
      <c r="AO721" s="183"/>
      <c r="AP721" s="48"/>
      <c r="AQ721" s="94"/>
    </row>
    <row r="722" spans="1:43" x14ac:dyDescent="0.2">
      <c r="A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AD722" s="185"/>
      <c r="AE722" s="183"/>
      <c r="AF722" s="185"/>
      <c r="AG722" s="183"/>
      <c r="AH722" s="185"/>
      <c r="AI722" s="183"/>
      <c r="AJ722" s="185"/>
      <c r="AK722" s="183"/>
      <c r="AL722" s="185"/>
      <c r="AM722" s="183"/>
      <c r="AN722" s="185"/>
      <c r="AO722" s="183"/>
      <c r="AP722" s="48"/>
      <c r="AQ722" s="94"/>
    </row>
    <row r="723" spans="1:43" x14ac:dyDescent="0.2">
      <c r="A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AD723" s="185"/>
      <c r="AE723" s="183"/>
      <c r="AF723" s="185"/>
      <c r="AG723" s="183"/>
      <c r="AH723" s="185"/>
      <c r="AI723" s="183"/>
      <c r="AJ723" s="185"/>
      <c r="AK723" s="183"/>
      <c r="AL723" s="185"/>
      <c r="AM723" s="183"/>
      <c r="AN723" s="185"/>
      <c r="AO723" s="183"/>
      <c r="AP723" s="48"/>
      <c r="AQ723" s="94"/>
    </row>
    <row r="724" spans="1:43" x14ac:dyDescent="0.2">
      <c r="A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AD724" s="185"/>
      <c r="AE724" s="183"/>
      <c r="AF724" s="185"/>
      <c r="AG724" s="183"/>
      <c r="AH724" s="185"/>
      <c r="AI724" s="183"/>
      <c r="AJ724" s="185"/>
      <c r="AK724" s="183"/>
      <c r="AL724" s="185"/>
      <c r="AM724" s="183"/>
      <c r="AN724" s="185"/>
      <c r="AO724" s="183"/>
      <c r="AP724" s="48"/>
      <c r="AQ724" s="94"/>
    </row>
    <row r="725" spans="1:43" x14ac:dyDescent="0.2">
      <c r="A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AD725" s="185"/>
      <c r="AE725" s="183"/>
      <c r="AF725" s="185"/>
      <c r="AG725" s="183"/>
      <c r="AH725" s="185"/>
      <c r="AI725" s="183"/>
      <c r="AJ725" s="185"/>
      <c r="AK725" s="183"/>
      <c r="AL725" s="185"/>
      <c r="AM725" s="183"/>
      <c r="AN725" s="185"/>
      <c r="AO725" s="183"/>
      <c r="AP725" s="48"/>
      <c r="AQ725" s="94"/>
    </row>
    <row r="726" spans="1:43" x14ac:dyDescent="0.2">
      <c r="A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AD726" s="185"/>
      <c r="AE726" s="183"/>
      <c r="AF726" s="185"/>
      <c r="AG726" s="183"/>
      <c r="AH726" s="185"/>
      <c r="AI726" s="183"/>
      <c r="AJ726" s="185"/>
      <c r="AK726" s="183"/>
      <c r="AL726" s="185"/>
      <c r="AM726" s="183"/>
      <c r="AN726" s="185"/>
      <c r="AO726" s="183"/>
      <c r="AP726" s="48"/>
      <c r="AQ726" s="94"/>
    </row>
    <row r="727" spans="1:43" x14ac:dyDescent="0.2">
      <c r="A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AD727" s="185"/>
      <c r="AE727" s="183"/>
      <c r="AF727" s="185"/>
      <c r="AG727" s="183"/>
      <c r="AH727" s="185"/>
      <c r="AI727" s="183"/>
      <c r="AJ727" s="185"/>
      <c r="AK727" s="183"/>
      <c r="AL727" s="185"/>
      <c r="AM727" s="183"/>
      <c r="AN727" s="185"/>
      <c r="AO727" s="183"/>
      <c r="AP727" s="48"/>
      <c r="AQ727" s="94"/>
    </row>
    <row r="728" spans="1:43" x14ac:dyDescent="0.2">
      <c r="A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AD728" s="185"/>
      <c r="AE728" s="183"/>
      <c r="AF728" s="185"/>
      <c r="AG728" s="183"/>
      <c r="AH728" s="185"/>
      <c r="AI728" s="183"/>
      <c r="AJ728" s="185"/>
      <c r="AK728" s="183"/>
      <c r="AL728" s="185"/>
      <c r="AM728" s="183"/>
      <c r="AN728" s="185"/>
      <c r="AO728" s="183"/>
      <c r="AP728" s="48"/>
      <c r="AQ728" s="94"/>
    </row>
    <row r="729" spans="1:43" x14ac:dyDescent="0.2">
      <c r="A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AD729" s="185"/>
      <c r="AE729" s="183"/>
      <c r="AF729" s="185"/>
      <c r="AG729" s="183"/>
      <c r="AH729" s="185"/>
      <c r="AI729" s="183"/>
      <c r="AJ729" s="185"/>
      <c r="AK729" s="183"/>
      <c r="AL729" s="185"/>
      <c r="AM729" s="183"/>
      <c r="AN729" s="185"/>
      <c r="AO729" s="183"/>
      <c r="AP729" s="48"/>
      <c r="AQ729" s="94"/>
    </row>
    <row r="730" spans="1:43" x14ac:dyDescent="0.2">
      <c r="A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AD730" s="185"/>
      <c r="AE730" s="183"/>
      <c r="AF730" s="185"/>
      <c r="AG730" s="183"/>
      <c r="AH730" s="185"/>
      <c r="AI730" s="183"/>
      <c r="AJ730" s="185"/>
      <c r="AK730" s="183"/>
      <c r="AL730" s="185"/>
      <c r="AM730" s="183"/>
      <c r="AN730" s="185"/>
      <c r="AO730" s="183"/>
      <c r="AP730" s="48"/>
      <c r="AQ730" s="94"/>
    </row>
    <row r="731" spans="1:43" x14ac:dyDescent="0.2">
      <c r="A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AD731" s="185"/>
      <c r="AE731" s="183"/>
      <c r="AF731" s="185"/>
      <c r="AG731" s="183"/>
      <c r="AH731" s="185"/>
      <c r="AI731" s="183"/>
      <c r="AJ731" s="185"/>
      <c r="AK731" s="183"/>
      <c r="AL731" s="185"/>
      <c r="AM731" s="183"/>
      <c r="AN731" s="185"/>
      <c r="AO731" s="183"/>
      <c r="AP731" s="48"/>
      <c r="AQ731" s="94"/>
    </row>
    <row r="732" spans="1:43" x14ac:dyDescent="0.2">
      <c r="A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AD732" s="185"/>
      <c r="AE732" s="183"/>
      <c r="AF732" s="185"/>
      <c r="AG732" s="183"/>
      <c r="AH732" s="185"/>
      <c r="AI732" s="183"/>
      <c r="AJ732" s="185"/>
      <c r="AK732" s="183"/>
      <c r="AL732" s="185"/>
      <c r="AM732" s="183"/>
      <c r="AN732" s="185"/>
      <c r="AO732" s="183"/>
      <c r="AP732" s="48"/>
      <c r="AQ732" s="94"/>
    </row>
    <row r="733" spans="1:43" x14ac:dyDescent="0.2">
      <c r="A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AD733" s="185"/>
      <c r="AE733" s="183"/>
      <c r="AF733" s="185"/>
      <c r="AG733" s="183"/>
      <c r="AH733" s="185"/>
      <c r="AI733" s="183"/>
      <c r="AJ733" s="185"/>
      <c r="AK733" s="183"/>
      <c r="AL733" s="185"/>
      <c r="AM733" s="183"/>
      <c r="AN733" s="185"/>
      <c r="AO733" s="183"/>
      <c r="AP733" s="48"/>
      <c r="AQ733" s="94"/>
    </row>
    <row r="734" spans="1:43" x14ac:dyDescent="0.2">
      <c r="A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AD734" s="185"/>
      <c r="AE734" s="183"/>
      <c r="AF734" s="185"/>
      <c r="AG734" s="183"/>
      <c r="AH734" s="185"/>
      <c r="AI734" s="183"/>
      <c r="AJ734" s="185"/>
      <c r="AK734" s="183"/>
      <c r="AL734" s="185"/>
      <c r="AM734" s="183"/>
      <c r="AN734" s="185"/>
      <c r="AO734" s="183"/>
      <c r="AP734" s="48"/>
      <c r="AQ734" s="94"/>
    </row>
    <row r="735" spans="1:43" x14ac:dyDescent="0.2">
      <c r="A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AD735" s="185"/>
      <c r="AE735" s="183"/>
      <c r="AF735" s="185"/>
      <c r="AG735" s="183"/>
      <c r="AH735" s="185"/>
      <c r="AI735" s="183"/>
      <c r="AJ735" s="185"/>
      <c r="AK735" s="183"/>
      <c r="AL735" s="185"/>
      <c r="AM735" s="183"/>
      <c r="AN735" s="185"/>
      <c r="AO735" s="183"/>
      <c r="AP735" s="48"/>
      <c r="AQ735" s="94"/>
    </row>
    <row r="736" spans="1:43" x14ac:dyDescent="0.2">
      <c r="A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AD736" s="185"/>
      <c r="AE736" s="183"/>
      <c r="AF736" s="185"/>
      <c r="AG736" s="183"/>
      <c r="AH736" s="185"/>
      <c r="AI736" s="183"/>
      <c r="AJ736" s="185"/>
      <c r="AK736" s="183"/>
      <c r="AL736" s="185"/>
      <c r="AM736" s="183"/>
      <c r="AN736" s="185"/>
      <c r="AO736" s="183"/>
      <c r="AP736" s="48"/>
      <c r="AQ736" s="94"/>
    </row>
    <row r="737" spans="1:43" x14ac:dyDescent="0.2">
      <c r="A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AD737" s="185"/>
      <c r="AE737" s="183"/>
      <c r="AF737" s="185"/>
      <c r="AG737" s="183"/>
      <c r="AH737" s="185"/>
      <c r="AI737" s="183"/>
      <c r="AJ737" s="185"/>
      <c r="AK737" s="183"/>
      <c r="AL737" s="185"/>
      <c r="AM737" s="183"/>
      <c r="AN737" s="185"/>
      <c r="AO737" s="183"/>
      <c r="AP737" s="48"/>
      <c r="AQ737" s="94"/>
    </row>
    <row r="738" spans="1:43" x14ac:dyDescent="0.2">
      <c r="A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AD738" s="185"/>
      <c r="AE738" s="183"/>
      <c r="AF738" s="185"/>
      <c r="AG738" s="183"/>
      <c r="AH738" s="185"/>
      <c r="AI738" s="183"/>
      <c r="AJ738" s="185"/>
      <c r="AK738" s="183"/>
      <c r="AL738" s="185"/>
      <c r="AM738" s="183"/>
      <c r="AN738" s="185"/>
      <c r="AO738" s="183"/>
      <c r="AP738" s="48"/>
      <c r="AQ738" s="94"/>
    </row>
    <row r="739" spans="1:43" x14ac:dyDescent="0.2">
      <c r="A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AD739" s="185"/>
      <c r="AE739" s="183"/>
      <c r="AF739" s="185"/>
      <c r="AG739" s="183"/>
      <c r="AH739" s="185"/>
      <c r="AI739" s="183"/>
      <c r="AJ739" s="185"/>
      <c r="AK739" s="183"/>
      <c r="AL739" s="185"/>
      <c r="AM739" s="183"/>
      <c r="AN739" s="185"/>
      <c r="AO739" s="183"/>
      <c r="AP739" s="48"/>
      <c r="AQ739" s="94"/>
    </row>
    <row r="740" spans="1:43" x14ac:dyDescent="0.2">
      <c r="A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AD740" s="185"/>
      <c r="AE740" s="183"/>
      <c r="AF740" s="185"/>
      <c r="AG740" s="183"/>
      <c r="AH740" s="185"/>
      <c r="AI740" s="183"/>
      <c r="AJ740" s="185"/>
      <c r="AK740" s="183"/>
      <c r="AL740" s="185"/>
      <c r="AM740" s="183"/>
      <c r="AN740" s="185"/>
      <c r="AO740" s="183"/>
      <c r="AP740" s="48"/>
      <c r="AQ740" s="94"/>
    </row>
    <row r="741" spans="1:43" x14ac:dyDescent="0.2">
      <c r="A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AD741" s="185"/>
      <c r="AE741" s="183"/>
      <c r="AF741" s="185"/>
      <c r="AG741" s="183"/>
      <c r="AH741" s="185"/>
      <c r="AI741" s="183"/>
      <c r="AJ741" s="185"/>
      <c r="AK741" s="183"/>
      <c r="AL741" s="185"/>
      <c r="AM741" s="183"/>
      <c r="AN741" s="185"/>
      <c r="AO741" s="183"/>
      <c r="AP741" s="48"/>
      <c r="AQ741" s="94"/>
    </row>
    <row r="742" spans="1:43" x14ac:dyDescent="0.2">
      <c r="A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AD742" s="185"/>
      <c r="AE742" s="183"/>
      <c r="AF742" s="185"/>
      <c r="AG742" s="183"/>
      <c r="AH742" s="185"/>
      <c r="AI742" s="183"/>
      <c r="AJ742" s="185"/>
      <c r="AK742" s="183"/>
      <c r="AL742" s="185"/>
      <c r="AM742" s="183"/>
      <c r="AN742" s="185"/>
      <c r="AO742" s="183"/>
      <c r="AP742" s="48"/>
      <c r="AQ742" s="94"/>
    </row>
    <row r="743" spans="1:43" x14ac:dyDescent="0.2">
      <c r="A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AD743" s="185"/>
      <c r="AE743" s="183"/>
      <c r="AF743" s="185"/>
      <c r="AG743" s="183"/>
      <c r="AH743" s="185"/>
      <c r="AI743" s="183"/>
      <c r="AJ743" s="185"/>
      <c r="AK743" s="183"/>
      <c r="AL743" s="185"/>
      <c r="AM743" s="183"/>
      <c r="AN743" s="185"/>
      <c r="AO743" s="183"/>
      <c r="AP743" s="48"/>
      <c r="AQ743" s="94"/>
    </row>
    <row r="744" spans="1:43" x14ac:dyDescent="0.2">
      <c r="A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AD744" s="185"/>
      <c r="AE744" s="183"/>
      <c r="AF744" s="185"/>
      <c r="AG744" s="183"/>
      <c r="AH744" s="185"/>
      <c r="AI744" s="183"/>
      <c r="AJ744" s="185"/>
      <c r="AK744" s="183"/>
      <c r="AL744" s="185"/>
      <c r="AM744" s="183"/>
      <c r="AN744" s="185"/>
      <c r="AO744" s="183"/>
      <c r="AP744" s="48"/>
      <c r="AQ744" s="94"/>
    </row>
    <row r="745" spans="1:43" x14ac:dyDescent="0.2">
      <c r="A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AD745" s="185"/>
      <c r="AE745" s="183"/>
      <c r="AF745" s="185"/>
      <c r="AG745" s="183"/>
      <c r="AH745" s="185"/>
      <c r="AI745" s="183"/>
      <c r="AJ745" s="185"/>
      <c r="AK745" s="183"/>
      <c r="AL745" s="185"/>
      <c r="AM745" s="183"/>
      <c r="AN745" s="185"/>
      <c r="AO745" s="183"/>
      <c r="AP745" s="48"/>
      <c r="AQ745" s="94"/>
    </row>
    <row r="746" spans="1:43" x14ac:dyDescent="0.2">
      <c r="A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AD746" s="185"/>
      <c r="AE746" s="183"/>
      <c r="AF746" s="185"/>
      <c r="AG746" s="183"/>
      <c r="AH746" s="185"/>
      <c r="AI746" s="183"/>
      <c r="AJ746" s="185"/>
      <c r="AK746" s="183"/>
      <c r="AL746" s="185"/>
      <c r="AM746" s="183"/>
      <c r="AN746" s="185"/>
      <c r="AO746" s="183"/>
      <c r="AP746" s="48"/>
      <c r="AQ746" s="94"/>
    </row>
    <row r="747" spans="1:43" x14ac:dyDescent="0.2">
      <c r="A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AD747" s="185"/>
      <c r="AE747" s="183"/>
      <c r="AF747" s="185"/>
      <c r="AG747" s="183"/>
      <c r="AH747" s="185"/>
      <c r="AI747" s="183"/>
      <c r="AJ747" s="185"/>
      <c r="AK747" s="183"/>
      <c r="AL747" s="185"/>
      <c r="AM747" s="183"/>
      <c r="AN747" s="185"/>
      <c r="AO747" s="183"/>
      <c r="AP747" s="48"/>
      <c r="AQ747" s="94"/>
    </row>
    <row r="748" spans="1:43" x14ac:dyDescent="0.2">
      <c r="A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AD748" s="185"/>
      <c r="AE748" s="183"/>
      <c r="AF748" s="185"/>
      <c r="AG748" s="183"/>
      <c r="AH748" s="185"/>
      <c r="AI748" s="183"/>
      <c r="AJ748" s="185"/>
      <c r="AK748" s="183"/>
      <c r="AL748" s="185"/>
      <c r="AM748" s="183"/>
      <c r="AN748" s="185"/>
      <c r="AO748" s="183"/>
      <c r="AP748" s="48"/>
      <c r="AQ748" s="94"/>
    </row>
    <row r="749" spans="1:43" x14ac:dyDescent="0.2">
      <c r="A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AD749" s="185"/>
      <c r="AE749" s="183"/>
      <c r="AF749" s="185"/>
      <c r="AG749" s="183"/>
      <c r="AH749" s="185"/>
      <c r="AI749" s="183"/>
      <c r="AJ749" s="185"/>
      <c r="AK749" s="183"/>
      <c r="AL749" s="185"/>
      <c r="AM749" s="183"/>
      <c r="AN749" s="185"/>
      <c r="AO749" s="183"/>
      <c r="AP749" s="48"/>
      <c r="AQ749" s="94"/>
    </row>
    <row r="750" spans="1:43" x14ac:dyDescent="0.2">
      <c r="A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AD750" s="185"/>
      <c r="AE750" s="183"/>
      <c r="AF750" s="185"/>
      <c r="AG750" s="183"/>
      <c r="AH750" s="185"/>
      <c r="AI750" s="183"/>
      <c r="AJ750" s="185"/>
      <c r="AK750" s="183"/>
      <c r="AL750" s="185"/>
      <c r="AM750" s="183"/>
      <c r="AN750" s="185"/>
      <c r="AO750" s="183"/>
      <c r="AP750" s="48"/>
      <c r="AQ750" s="94"/>
    </row>
    <row r="751" spans="1:43" x14ac:dyDescent="0.2">
      <c r="A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AD751" s="185"/>
      <c r="AE751" s="183"/>
      <c r="AF751" s="185"/>
      <c r="AG751" s="183"/>
      <c r="AH751" s="185"/>
      <c r="AI751" s="183"/>
      <c r="AJ751" s="185"/>
      <c r="AK751" s="183"/>
      <c r="AL751" s="185"/>
      <c r="AM751" s="183"/>
      <c r="AN751" s="185"/>
      <c r="AO751" s="183"/>
      <c r="AP751" s="48"/>
      <c r="AQ751" s="94"/>
    </row>
    <row r="752" spans="1:43" x14ac:dyDescent="0.2">
      <c r="A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AD752" s="185"/>
      <c r="AE752" s="183"/>
      <c r="AF752" s="185"/>
      <c r="AG752" s="183"/>
      <c r="AH752" s="185"/>
      <c r="AI752" s="183"/>
      <c r="AJ752" s="185"/>
      <c r="AK752" s="183"/>
      <c r="AL752" s="185"/>
      <c r="AM752" s="183"/>
      <c r="AN752" s="185"/>
      <c r="AO752" s="183"/>
      <c r="AP752" s="48"/>
      <c r="AQ752" s="94"/>
    </row>
    <row r="753" spans="1:43" x14ac:dyDescent="0.2">
      <c r="A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AD753" s="185"/>
      <c r="AE753" s="183"/>
      <c r="AF753" s="185"/>
      <c r="AG753" s="183"/>
      <c r="AH753" s="185"/>
      <c r="AI753" s="183"/>
      <c r="AJ753" s="185"/>
      <c r="AK753" s="183"/>
      <c r="AL753" s="185"/>
      <c r="AM753" s="183"/>
      <c r="AN753" s="185"/>
      <c r="AO753" s="183"/>
      <c r="AP753" s="48"/>
      <c r="AQ753" s="94"/>
    </row>
    <row r="754" spans="1:43" x14ac:dyDescent="0.2">
      <c r="A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AD754" s="185"/>
      <c r="AE754" s="183"/>
      <c r="AF754" s="185"/>
      <c r="AG754" s="183"/>
      <c r="AH754" s="185"/>
      <c r="AI754" s="183"/>
      <c r="AJ754" s="185"/>
      <c r="AK754" s="183"/>
      <c r="AL754" s="185"/>
      <c r="AM754" s="183"/>
      <c r="AN754" s="185"/>
      <c r="AO754" s="183"/>
      <c r="AP754" s="48"/>
      <c r="AQ754" s="94"/>
    </row>
    <row r="755" spans="1:43" x14ac:dyDescent="0.2">
      <c r="A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AD755" s="185"/>
      <c r="AE755" s="183"/>
      <c r="AF755" s="185"/>
      <c r="AG755" s="183"/>
      <c r="AH755" s="185"/>
      <c r="AI755" s="183"/>
      <c r="AJ755" s="185"/>
      <c r="AK755" s="183"/>
      <c r="AL755" s="185"/>
      <c r="AM755" s="183"/>
      <c r="AN755" s="185"/>
      <c r="AO755" s="183"/>
      <c r="AP755" s="48"/>
      <c r="AQ755" s="94"/>
    </row>
    <row r="756" spans="1:43" x14ac:dyDescent="0.2">
      <c r="A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AD756" s="185"/>
      <c r="AE756" s="183"/>
      <c r="AF756" s="185"/>
      <c r="AG756" s="183"/>
      <c r="AH756" s="185"/>
      <c r="AI756" s="183"/>
      <c r="AJ756" s="185"/>
      <c r="AK756" s="183"/>
      <c r="AL756" s="185"/>
      <c r="AM756" s="183"/>
      <c r="AN756" s="185"/>
      <c r="AO756" s="183"/>
      <c r="AP756" s="48"/>
      <c r="AQ756" s="94"/>
    </row>
    <row r="757" spans="1:43" x14ac:dyDescent="0.2">
      <c r="A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AD757" s="185"/>
      <c r="AE757" s="183"/>
      <c r="AF757" s="185"/>
      <c r="AG757" s="183"/>
      <c r="AH757" s="185"/>
      <c r="AI757" s="183"/>
      <c r="AJ757" s="185"/>
      <c r="AK757" s="183"/>
      <c r="AL757" s="185"/>
      <c r="AM757" s="183"/>
      <c r="AN757" s="185"/>
      <c r="AO757" s="183"/>
      <c r="AP757" s="48"/>
      <c r="AQ757" s="94"/>
    </row>
    <row r="758" spans="1:43" x14ac:dyDescent="0.2">
      <c r="A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AD758" s="185"/>
      <c r="AE758" s="183"/>
      <c r="AF758" s="185"/>
      <c r="AG758" s="183"/>
      <c r="AH758" s="185"/>
      <c r="AI758" s="183"/>
      <c r="AJ758" s="185"/>
      <c r="AK758" s="183"/>
      <c r="AL758" s="185"/>
      <c r="AM758" s="183"/>
      <c r="AN758" s="185"/>
      <c r="AO758" s="183"/>
      <c r="AP758" s="48"/>
      <c r="AQ758" s="94"/>
    </row>
    <row r="759" spans="1:43" x14ac:dyDescent="0.2">
      <c r="A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AD759" s="185"/>
      <c r="AE759" s="183"/>
      <c r="AF759" s="185"/>
      <c r="AG759" s="183"/>
      <c r="AH759" s="185"/>
      <c r="AI759" s="183"/>
      <c r="AJ759" s="185"/>
      <c r="AK759" s="183"/>
      <c r="AL759" s="185"/>
      <c r="AM759" s="183"/>
      <c r="AN759" s="185"/>
      <c r="AO759" s="183"/>
      <c r="AP759" s="48"/>
      <c r="AQ759" s="94"/>
    </row>
    <row r="760" spans="1:43" x14ac:dyDescent="0.2">
      <c r="A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AD760" s="185"/>
      <c r="AE760" s="183"/>
      <c r="AF760" s="185"/>
      <c r="AG760" s="183"/>
      <c r="AH760" s="185"/>
      <c r="AI760" s="183"/>
      <c r="AJ760" s="185"/>
      <c r="AK760" s="183"/>
      <c r="AL760" s="185"/>
      <c r="AM760" s="183"/>
      <c r="AN760" s="185"/>
      <c r="AO760" s="183"/>
      <c r="AP760" s="48"/>
      <c r="AQ760" s="94"/>
    </row>
    <row r="761" spans="1:43" x14ac:dyDescent="0.2">
      <c r="A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AD761" s="185"/>
      <c r="AE761" s="183"/>
      <c r="AF761" s="185"/>
      <c r="AG761" s="183"/>
      <c r="AH761" s="185"/>
      <c r="AI761" s="183"/>
      <c r="AJ761" s="185"/>
      <c r="AK761" s="183"/>
      <c r="AL761" s="185"/>
      <c r="AM761" s="183"/>
      <c r="AN761" s="185"/>
      <c r="AO761" s="183"/>
      <c r="AP761" s="48"/>
      <c r="AQ761" s="94"/>
    </row>
    <row r="762" spans="1:43" x14ac:dyDescent="0.2">
      <c r="A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AD762" s="185"/>
      <c r="AE762" s="183"/>
      <c r="AF762" s="185"/>
      <c r="AG762" s="183"/>
      <c r="AH762" s="185"/>
      <c r="AI762" s="183"/>
      <c r="AJ762" s="185"/>
      <c r="AK762" s="183"/>
      <c r="AL762" s="185"/>
      <c r="AM762" s="183"/>
      <c r="AN762" s="185"/>
      <c r="AO762" s="183"/>
      <c r="AP762" s="48"/>
      <c r="AQ762" s="94"/>
    </row>
    <row r="763" spans="1:43" x14ac:dyDescent="0.2">
      <c r="A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AD763" s="185"/>
      <c r="AE763" s="183"/>
      <c r="AF763" s="185"/>
      <c r="AG763" s="183"/>
      <c r="AH763" s="185"/>
      <c r="AI763" s="183"/>
      <c r="AJ763" s="185"/>
      <c r="AK763" s="183"/>
      <c r="AL763" s="185"/>
      <c r="AM763" s="183"/>
      <c r="AN763" s="185"/>
      <c r="AO763" s="183"/>
      <c r="AP763" s="48"/>
      <c r="AQ763" s="94"/>
    </row>
    <row r="764" spans="1:43" x14ac:dyDescent="0.2">
      <c r="A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AD764" s="185"/>
      <c r="AE764" s="183"/>
      <c r="AF764" s="185"/>
      <c r="AG764" s="183"/>
      <c r="AH764" s="185"/>
      <c r="AI764" s="183"/>
      <c r="AJ764" s="185"/>
      <c r="AK764" s="183"/>
      <c r="AL764" s="185"/>
      <c r="AM764" s="183"/>
      <c r="AN764" s="185"/>
      <c r="AO764" s="183"/>
      <c r="AP764" s="48"/>
      <c r="AQ764" s="94"/>
    </row>
    <row r="765" spans="1:43" x14ac:dyDescent="0.2">
      <c r="A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AD765" s="185"/>
      <c r="AE765" s="183"/>
      <c r="AF765" s="185"/>
      <c r="AG765" s="183"/>
      <c r="AH765" s="185"/>
      <c r="AI765" s="183"/>
      <c r="AJ765" s="185"/>
      <c r="AK765" s="183"/>
      <c r="AL765" s="185"/>
      <c r="AM765" s="183"/>
      <c r="AN765" s="185"/>
      <c r="AO765" s="183"/>
      <c r="AP765" s="48"/>
      <c r="AQ765" s="94"/>
    </row>
    <row r="766" spans="1:43" x14ac:dyDescent="0.2">
      <c r="A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AD766" s="185"/>
      <c r="AE766" s="183"/>
      <c r="AF766" s="185"/>
      <c r="AG766" s="183"/>
      <c r="AH766" s="185"/>
      <c r="AI766" s="183"/>
      <c r="AJ766" s="185"/>
      <c r="AK766" s="183"/>
      <c r="AL766" s="185"/>
      <c r="AM766" s="183"/>
      <c r="AN766" s="185"/>
      <c r="AO766" s="183"/>
      <c r="AP766" s="48"/>
      <c r="AQ766" s="94"/>
    </row>
    <row r="767" spans="1:43" x14ac:dyDescent="0.2">
      <c r="A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AD767" s="185"/>
      <c r="AE767" s="183"/>
      <c r="AF767" s="185"/>
      <c r="AG767" s="183"/>
      <c r="AH767" s="185"/>
      <c r="AI767" s="183"/>
      <c r="AJ767" s="185"/>
      <c r="AK767" s="183"/>
      <c r="AL767" s="185"/>
      <c r="AM767" s="183"/>
      <c r="AN767" s="185"/>
      <c r="AO767" s="183"/>
      <c r="AP767" s="48"/>
      <c r="AQ767" s="94"/>
    </row>
    <row r="768" spans="1:43" x14ac:dyDescent="0.2">
      <c r="A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AD768" s="185"/>
      <c r="AE768" s="183"/>
      <c r="AF768" s="185"/>
      <c r="AG768" s="183"/>
      <c r="AH768" s="185"/>
      <c r="AI768" s="183"/>
      <c r="AJ768" s="185"/>
      <c r="AK768" s="183"/>
      <c r="AL768" s="185"/>
      <c r="AM768" s="183"/>
      <c r="AN768" s="185"/>
      <c r="AO768" s="183"/>
      <c r="AP768" s="48"/>
      <c r="AQ768" s="94"/>
    </row>
    <row r="769" spans="1:43" x14ac:dyDescent="0.2">
      <c r="A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AD769" s="185"/>
      <c r="AE769" s="183"/>
      <c r="AF769" s="185"/>
      <c r="AG769" s="183"/>
      <c r="AH769" s="185"/>
      <c r="AI769" s="183"/>
      <c r="AJ769" s="185"/>
      <c r="AK769" s="183"/>
      <c r="AL769" s="185"/>
      <c r="AM769" s="183"/>
      <c r="AN769" s="185"/>
      <c r="AO769" s="183"/>
      <c r="AP769" s="48"/>
      <c r="AQ769" s="94"/>
    </row>
    <row r="770" spans="1:43" x14ac:dyDescent="0.2">
      <c r="A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AD770" s="185"/>
      <c r="AE770" s="183"/>
      <c r="AF770" s="185"/>
      <c r="AG770" s="183"/>
      <c r="AH770" s="185"/>
      <c r="AI770" s="183"/>
      <c r="AJ770" s="185"/>
      <c r="AK770" s="183"/>
      <c r="AL770" s="185"/>
      <c r="AM770" s="183"/>
      <c r="AN770" s="185"/>
      <c r="AO770" s="183"/>
      <c r="AP770" s="48"/>
      <c r="AQ770" s="94"/>
    </row>
    <row r="771" spans="1:43" x14ac:dyDescent="0.2">
      <c r="A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AD771" s="185"/>
      <c r="AE771" s="183"/>
      <c r="AF771" s="185"/>
      <c r="AG771" s="183"/>
      <c r="AH771" s="185"/>
      <c r="AI771" s="183"/>
      <c r="AJ771" s="185"/>
      <c r="AK771" s="183"/>
      <c r="AL771" s="185"/>
      <c r="AM771" s="183"/>
      <c r="AN771" s="185"/>
      <c r="AO771" s="183"/>
      <c r="AP771" s="48"/>
      <c r="AQ771" s="94"/>
    </row>
    <row r="772" spans="1:43" x14ac:dyDescent="0.2">
      <c r="A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AD772" s="185"/>
      <c r="AE772" s="183"/>
      <c r="AF772" s="185"/>
      <c r="AG772" s="183"/>
      <c r="AH772" s="185"/>
      <c r="AI772" s="183"/>
      <c r="AJ772" s="185"/>
      <c r="AK772" s="183"/>
      <c r="AL772" s="185"/>
      <c r="AM772" s="183"/>
      <c r="AN772" s="185"/>
      <c r="AO772" s="183"/>
      <c r="AP772" s="48"/>
      <c r="AQ772" s="94"/>
    </row>
    <row r="773" spans="1:43" x14ac:dyDescent="0.2">
      <c r="A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AD773" s="185"/>
      <c r="AE773" s="183"/>
      <c r="AF773" s="185"/>
      <c r="AG773" s="183"/>
      <c r="AH773" s="185"/>
      <c r="AI773" s="183"/>
      <c r="AJ773" s="185"/>
      <c r="AK773" s="183"/>
      <c r="AL773" s="185"/>
      <c r="AM773" s="183"/>
      <c r="AN773" s="185"/>
      <c r="AO773" s="183"/>
      <c r="AP773" s="48"/>
      <c r="AQ773" s="94"/>
    </row>
    <row r="774" spans="1:43" x14ac:dyDescent="0.2">
      <c r="A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AD774" s="185"/>
      <c r="AE774" s="183"/>
      <c r="AF774" s="185"/>
      <c r="AG774" s="183"/>
      <c r="AH774" s="185"/>
      <c r="AI774" s="183"/>
      <c r="AJ774" s="185"/>
      <c r="AK774" s="183"/>
      <c r="AL774" s="185"/>
      <c r="AM774" s="183"/>
      <c r="AN774" s="185"/>
      <c r="AO774" s="183"/>
      <c r="AP774" s="48"/>
      <c r="AQ774" s="94"/>
    </row>
    <row r="775" spans="1:43" x14ac:dyDescent="0.2">
      <c r="A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AD775" s="185"/>
      <c r="AE775" s="183"/>
      <c r="AF775" s="185"/>
      <c r="AG775" s="183"/>
      <c r="AH775" s="185"/>
      <c r="AI775" s="183"/>
      <c r="AJ775" s="185"/>
      <c r="AK775" s="183"/>
      <c r="AL775" s="185"/>
      <c r="AM775" s="183"/>
      <c r="AN775" s="185"/>
      <c r="AO775" s="183"/>
      <c r="AP775" s="48"/>
      <c r="AQ775" s="94"/>
    </row>
    <row r="776" spans="1:43" x14ac:dyDescent="0.2">
      <c r="A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AD776" s="185"/>
      <c r="AE776" s="183"/>
      <c r="AF776" s="185"/>
      <c r="AG776" s="183"/>
      <c r="AH776" s="185"/>
      <c r="AI776" s="183"/>
      <c r="AJ776" s="185"/>
      <c r="AK776" s="183"/>
      <c r="AL776" s="185"/>
      <c r="AM776" s="183"/>
      <c r="AN776" s="185"/>
      <c r="AO776" s="183"/>
      <c r="AP776" s="48"/>
      <c r="AQ776" s="94"/>
    </row>
    <row r="777" spans="1:43" x14ac:dyDescent="0.2">
      <c r="A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AD777" s="185"/>
      <c r="AE777" s="183"/>
      <c r="AF777" s="185"/>
      <c r="AG777" s="183"/>
      <c r="AH777" s="185"/>
      <c r="AI777" s="183"/>
      <c r="AJ777" s="185"/>
      <c r="AK777" s="183"/>
      <c r="AL777" s="185"/>
      <c r="AM777" s="183"/>
      <c r="AN777" s="185"/>
      <c r="AO777" s="183"/>
      <c r="AP777" s="48"/>
      <c r="AQ777" s="94"/>
    </row>
    <row r="778" spans="1:43" x14ac:dyDescent="0.2">
      <c r="A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AD778" s="185"/>
      <c r="AE778" s="183"/>
      <c r="AF778" s="185"/>
      <c r="AG778" s="183"/>
      <c r="AH778" s="185"/>
      <c r="AI778" s="183"/>
      <c r="AJ778" s="185"/>
      <c r="AK778" s="183"/>
      <c r="AL778" s="185"/>
      <c r="AM778" s="183"/>
      <c r="AN778" s="185"/>
      <c r="AO778" s="183"/>
      <c r="AP778" s="48"/>
      <c r="AQ778" s="94"/>
    </row>
    <row r="779" spans="1:43" x14ac:dyDescent="0.2">
      <c r="A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AD779" s="185"/>
      <c r="AE779" s="183"/>
      <c r="AF779" s="185"/>
      <c r="AG779" s="183"/>
      <c r="AH779" s="185"/>
      <c r="AI779" s="183"/>
      <c r="AJ779" s="185"/>
      <c r="AK779" s="183"/>
      <c r="AL779" s="185"/>
      <c r="AM779" s="183"/>
      <c r="AN779" s="185"/>
      <c r="AO779" s="183"/>
      <c r="AP779" s="48"/>
      <c r="AQ779" s="94"/>
    </row>
    <row r="780" spans="1:43" x14ac:dyDescent="0.2">
      <c r="A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AD780" s="185"/>
      <c r="AE780" s="183"/>
      <c r="AF780" s="185"/>
      <c r="AG780" s="183"/>
      <c r="AH780" s="185"/>
      <c r="AI780" s="183"/>
      <c r="AJ780" s="185"/>
      <c r="AK780" s="183"/>
      <c r="AL780" s="185"/>
      <c r="AM780" s="183"/>
      <c r="AN780" s="185"/>
      <c r="AO780" s="183"/>
      <c r="AP780" s="48"/>
      <c r="AQ780" s="94"/>
    </row>
    <row r="781" spans="1:43" x14ac:dyDescent="0.2">
      <c r="A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AD781" s="185"/>
      <c r="AE781" s="183"/>
      <c r="AF781" s="185"/>
      <c r="AG781" s="183"/>
      <c r="AH781" s="185"/>
      <c r="AI781" s="183"/>
      <c r="AJ781" s="185"/>
      <c r="AK781" s="183"/>
      <c r="AL781" s="185"/>
      <c r="AM781" s="183"/>
      <c r="AN781" s="185"/>
      <c r="AO781" s="183"/>
      <c r="AP781" s="48"/>
      <c r="AQ781" s="94"/>
    </row>
    <row r="782" spans="1:43" x14ac:dyDescent="0.2">
      <c r="A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AD782" s="185"/>
      <c r="AE782" s="183"/>
      <c r="AF782" s="185"/>
      <c r="AG782" s="183"/>
      <c r="AH782" s="185"/>
      <c r="AI782" s="183"/>
      <c r="AJ782" s="185"/>
      <c r="AK782" s="183"/>
      <c r="AL782" s="185"/>
      <c r="AM782" s="183"/>
      <c r="AN782" s="185"/>
      <c r="AO782" s="183"/>
      <c r="AP782" s="48"/>
      <c r="AQ782" s="94"/>
    </row>
    <row r="783" spans="1:43" x14ac:dyDescent="0.2">
      <c r="A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AD783" s="185"/>
      <c r="AE783" s="183"/>
      <c r="AF783" s="185"/>
      <c r="AG783" s="183"/>
      <c r="AH783" s="185"/>
      <c r="AI783" s="183"/>
      <c r="AJ783" s="185"/>
      <c r="AK783" s="183"/>
      <c r="AL783" s="185"/>
      <c r="AM783" s="183"/>
      <c r="AN783" s="185"/>
      <c r="AO783" s="183"/>
      <c r="AP783" s="48"/>
      <c r="AQ783" s="94"/>
    </row>
    <row r="784" spans="1:43" x14ac:dyDescent="0.2">
      <c r="A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AD784" s="185"/>
      <c r="AE784" s="183"/>
      <c r="AF784" s="185"/>
      <c r="AG784" s="183"/>
      <c r="AH784" s="185"/>
      <c r="AI784" s="183"/>
      <c r="AJ784" s="185"/>
      <c r="AK784" s="183"/>
      <c r="AL784" s="185"/>
      <c r="AM784" s="183"/>
      <c r="AN784" s="185"/>
      <c r="AO784" s="183"/>
      <c r="AP784" s="48"/>
      <c r="AQ784" s="94"/>
    </row>
    <row r="785" spans="1:43" x14ac:dyDescent="0.2">
      <c r="A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AD785" s="185"/>
      <c r="AE785" s="183"/>
      <c r="AF785" s="185"/>
      <c r="AG785" s="183"/>
      <c r="AH785" s="185"/>
      <c r="AI785" s="183"/>
      <c r="AJ785" s="185"/>
      <c r="AK785" s="183"/>
      <c r="AL785" s="185"/>
      <c r="AM785" s="183"/>
      <c r="AN785" s="185"/>
      <c r="AO785" s="183"/>
      <c r="AP785" s="48"/>
      <c r="AQ785" s="94"/>
    </row>
    <row r="786" spans="1:43" x14ac:dyDescent="0.2">
      <c r="A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AD786" s="185"/>
      <c r="AE786" s="183"/>
      <c r="AF786" s="185"/>
      <c r="AG786" s="183"/>
      <c r="AH786" s="185"/>
      <c r="AI786" s="183"/>
      <c r="AJ786" s="185"/>
      <c r="AK786" s="183"/>
      <c r="AL786" s="185"/>
      <c r="AM786" s="183"/>
      <c r="AN786" s="185"/>
      <c r="AO786" s="183"/>
      <c r="AP786" s="48"/>
      <c r="AQ786" s="94"/>
    </row>
    <row r="787" spans="1:43" x14ac:dyDescent="0.2">
      <c r="A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AD787" s="185"/>
      <c r="AE787" s="183"/>
      <c r="AF787" s="185"/>
      <c r="AG787" s="183"/>
      <c r="AH787" s="185"/>
      <c r="AI787" s="183"/>
      <c r="AJ787" s="185"/>
      <c r="AK787" s="183"/>
      <c r="AL787" s="185"/>
      <c r="AM787" s="183"/>
      <c r="AN787" s="185"/>
      <c r="AO787" s="183"/>
      <c r="AP787" s="48"/>
      <c r="AQ787" s="94"/>
    </row>
    <row r="788" spans="1:43" x14ac:dyDescent="0.2">
      <c r="A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AD788" s="185"/>
      <c r="AE788" s="183"/>
      <c r="AF788" s="185"/>
      <c r="AG788" s="183"/>
      <c r="AH788" s="185"/>
      <c r="AI788" s="183"/>
      <c r="AJ788" s="185"/>
      <c r="AK788" s="183"/>
      <c r="AL788" s="185"/>
      <c r="AM788" s="183"/>
      <c r="AN788" s="185"/>
      <c r="AO788" s="183"/>
      <c r="AP788" s="48"/>
      <c r="AQ788" s="94"/>
    </row>
    <row r="789" spans="1:43" x14ac:dyDescent="0.2">
      <c r="A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AD789" s="185"/>
      <c r="AE789" s="183"/>
      <c r="AF789" s="185"/>
      <c r="AG789" s="183"/>
      <c r="AH789" s="185"/>
      <c r="AI789" s="183"/>
      <c r="AJ789" s="185"/>
      <c r="AK789" s="183"/>
      <c r="AL789" s="185"/>
      <c r="AM789" s="183"/>
      <c r="AN789" s="185"/>
      <c r="AO789" s="183"/>
      <c r="AP789" s="48"/>
      <c r="AQ789" s="94"/>
    </row>
    <row r="790" spans="1:43" x14ac:dyDescent="0.2">
      <c r="A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AD790" s="185"/>
      <c r="AE790" s="183"/>
      <c r="AF790" s="185"/>
      <c r="AG790" s="183"/>
      <c r="AH790" s="185"/>
      <c r="AI790" s="183"/>
      <c r="AJ790" s="185"/>
      <c r="AK790" s="183"/>
      <c r="AL790" s="185"/>
      <c r="AM790" s="183"/>
      <c r="AN790" s="185"/>
      <c r="AO790" s="183"/>
      <c r="AP790" s="48"/>
      <c r="AQ790" s="94"/>
    </row>
    <row r="791" spans="1:43" x14ac:dyDescent="0.2">
      <c r="A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AD791" s="185"/>
      <c r="AE791" s="183"/>
      <c r="AF791" s="185"/>
      <c r="AG791" s="183"/>
      <c r="AH791" s="185"/>
      <c r="AI791" s="183"/>
      <c r="AJ791" s="185"/>
      <c r="AK791" s="183"/>
      <c r="AL791" s="185"/>
      <c r="AM791" s="183"/>
      <c r="AN791" s="185"/>
      <c r="AO791" s="183"/>
      <c r="AP791" s="48"/>
      <c r="AQ791" s="94"/>
    </row>
    <row r="792" spans="1:43" x14ac:dyDescent="0.2">
      <c r="A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AD792" s="185"/>
      <c r="AE792" s="183"/>
      <c r="AF792" s="185"/>
      <c r="AG792" s="183"/>
      <c r="AH792" s="185"/>
      <c r="AI792" s="183"/>
      <c r="AJ792" s="185"/>
      <c r="AK792" s="183"/>
      <c r="AL792" s="185"/>
      <c r="AM792" s="183"/>
      <c r="AN792" s="185"/>
      <c r="AO792" s="183"/>
      <c r="AP792" s="48"/>
      <c r="AQ792" s="94"/>
    </row>
    <row r="793" spans="1:43" x14ac:dyDescent="0.2">
      <c r="A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AD793" s="185"/>
      <c r="AE793" s="183"/>
      <c r="AF793" s="185"/>
      <c r="AG793" s="183"/>
      <c r="AH793" s="185"/>
      <c r="AI793" s="183"/>
      <c r="AJ793" s="185"/>
      <c r="AK793" s="183"/>
      <c r="AL793" s="185"/>
      <c r="AM793" s="183"/>
      <c r="AN793" s="185"/>
      <c r="AO793" s="183"/>
      <c r="AP793" s="48"/>
      <c r="AQ793" s="94"/>
    </row>
    <row r="794" spans="1:43" x14ac:dyDescent="0.2">
      <c r="A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AD794" s="185"/>
      <c r="AE794" s="183"/>
      <c r="AF794" s="185"/>
      <c r="AG794" s="183"/>
      <c r="AH794" s="185"/>
      <c r="AI794" s="183"/>
      <c r="AJ794" s="185"/>
      <c r="AK794" s="183"/>
      <c r="AL794" s="185"/>
      <c r="AM794" s="183"/>
      <c r="AN794" s="185"/>
      <c r="AO794" s="183"/>
      <c r="AP794" s="48"/>
      <c r="AQ794" s="94"/>
    </row>
    <row r="795" spans="1:43" x14ac:dyDescent="0.2">
      <c r="A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AD795" s="185"/>
      <c r="AE795" s="183"/>
      <c r="AF795" s="185"/>
      <c r="AG795" s="183"/>
      <c r="AH795" s="185"/>
      <c r="AI795" s="183"/>
      <c r="AJ795" s="185"/>
      <c r="AK795" s="183"/>
      <c r="AL795" s="185"/>
      <c r="AM795" s="183"/>
      <c r="AN795" s="185"/>
      <c r="AO795" s="183"/>
      <c r="AP795" s="48"/>
      <c r="AQ795" s="94"/>
    </row>
    <row r="796" spans="1:43" x14ac:dyDescent="0.2">
      <c r="A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AD796" s="185"/>
      <c r="AE796" s="183"/>
      <c r="AF796" s="185"/>
      <c r="AG796" s="183"/>
      <c r="AH796" s="185"/>
      <c r="AI796" s="183"/>
      <c r="AJ796" s="185"/>
      <c r="AK796" s="183"/>
      <c r="AL796" s="185"/>
      <c r="AM796" s="183"/>
      <c r="AN796" s="185"/>
      <c r="AO796" s="183"/>
      <c r="AP796" s="48"/>
      <c r="AQ796" s="94"/>
    </row>
    <row r="797" spans="1:43" x14ac:dyDescent="0.2">
      <c r="A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AD797" s="185"/>
      <c r="AE797" s="183"/>
      <c r="AF797" s="185"/>
      <c r="AG797" s="183"/>
      <c r="AH797" s="185"/>
      <c r="AI797" s="183"/>
      <c r="AJ797" s="185"/>
      <c r="AK797" s="183"/>
      <c r="AL797" s="185"/>
      <c r="AM797" s="183"/>
      <c r="AN797" s="185"/>
      <c r="AO797" s="183"/>
      <c r="AP797" s="48"/>
      <c r="AQ797" s="94"/>
    </row>
    <row r="798" spans="1:43" x14ac:dyDescent="0.2">
      <c r="A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AD798" s="185"/>
      <c r="AE798" s="183"/>
      <c r="AF798" s="185"/>
      <c r="AG798" s="183"/>
      <c r="AH798" s="185"/>
      <c r="AI798" s="183"/>
      <c r="AJ798" s="185"/>
      <c r="AK798" s="183"/>
      <c r="AL798" s="185"/>
      <c r="AM798" s="183"/>
      <c r="AN798" s="185"/>
      <c r="AO798" s="183"/>
      <c r="AP798" s="48"/>
      <c r="AQ798" s="94"/>
    </row>
    <row r="799" spans="1:43" x14ac:dyDescent="0.2">
      <c r="A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AD799" s="185"/>
      <c r="AE799" s="183"/>
      <c r="AF799" s="185"/>
      <c r="AG799" s="183"/>
      <c r="AH799" s="185"/>
      <c r="AI799" s="183"/>
      <c r="AJ799" s="185"/>
      <c r="AK799" s="183"/>
      <c r="AL799" s="185"/>
      <c r="AM799" s="183"/>
      <c r="AN799" s="185"/>
      <c r="AO799" s="183"/>
      <c r="AP799" s="48"/>
      <c r="AQ799" s="94"/>
    </row>
    <row r="800" spans="1:43" x14ac:dyDescent="0.2">
      <c r="A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AD800" s="185"/>
      <c r="AE800" s="183"/>
      <c r="AF800" s="185"/>
      <c r="AG800" s="183"/>
      <c r="AH800" s="185"/>
      <c r="AI800" s="183"/>
      <c r="AJ800" s="185"/>
      <c r="AK800" s="183"/>
      <c r="AL800" s="185"/>
      <c r="AM800" s="183"/>
      <c r="AN800" s="185"/>
      <c r="AO800" s="183"/>
      <c r="AP800" s="48"/>
      <c r="AQ800" s="94"/>
    </row>
    <row r="801" spans="1:43" x14ac:dyDescent="0.2">
      <c r="A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AD801" s="185"/>
      <c r="AE801" s="183"/>
      <c r="AF801" s="185"/>
      <c r="AG801" s="183"/>
      <c r="AH801" s="185"/>
      <c r="AI801" s="183"/>
      <c r="AJ801" s="185"/>
      <c r="AK801" s="183"/>
      <c r="AL801" s="185"/>
      <c r="AM801" s="183"/>
      <c r="AN801" s="185"/>
      <c r="AO801" s="183"/>
      <c r="AP801" s="48"/>
      <c r="AQ801" s="94"/>
    </row>
    <row r="802" spans="1:43" x14ac:dyDescent="0.2">
      <c r="A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AD802" s="185"/>
      <c r="AE802" s="183"/>
      <c r="AF802" s="185"/>
      <c r="AG802" s="183"/>
      <c r="AH802" s="185"/>
      <c r="AI802" s="183"/>
      <c r="AJ802" s="185"/>
      <c r="AK802" s="183"/>
      <c r="AL802" s="185"/>
      <c r="AM802" s="183"/>
      <c r="AN802" s="185"/>
      <c r="AO802" s="183"/>
      <c r="AP802" s="48"/>
      <c r="AQ802" s="94"/>
    </row>
    <row r="803" spans="1:43" x14ac:dyDescent="0.2">
      <c r="A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AD803" s="185"/>
      <c r="AE803" s="183"/>
      <c r="AF803" s="185"/>
      <c r="AG803" s="183"/>
      <c r="AH803" s="185"/>
      <c r="AI803" s="183"/>
      <c r="AJ803" s="185"/>
      <c r="AK803" s="183"/>
      <c r="AL803" s="185"/>
      <c r="AM803" s="183"/>
      <c r="AN803" s="185"/>
      <c r="AO803" s="183"/>
      <c r="AP803" s="48"/>
      <c r="AQ803" s="94"/>
    </row>
    <row r="804" spans="1:43" x14ac:dyDescent="0.2">
      <c r="A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AD804" s="185"/>
      <c r="AE804" s="183"/>
      <c r="AF804" s="185"/>
      <c r="AG804" s="183"/>
      <c r="AH804" s="185"/>
      <c r="AI804" s="183"/>
      <c r="AJ804" s="185"/>
      <c r="AK804" s="183"/>
      <c r="AL804" s="185"/>
      <c r="AM804" s="183"/>
      <c r="AN804" s="185"/>
      <c r="AO804" s="183"/>
      <c r="AP804" s="48"/>
      <c r="AQ804" s="94"/>
    </row>
    <row r="805" spans="1:43" x14ac:dyDescent="0.2">
      <c r="A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AD805" s="185"/>
      <c r="AE805" s="183"/>
      <c r="AF805" s="185"/>
      <c r="AG805" s="183"/>
      <c r="AH805" s="185"/>
      <c r="AI805" s="183"/>
      <c r="AJ805" s="185"/>
      <c r="AK805" s="183"/>
      <c r="AL805" s="185"/>
      <c r="AM805" s="183"/>
      <c r="AN805" s="185"/>
      <c r="AO805" s="183"/>
      <c r="AP805" s="48"/>
      <c r="AQ805" s="94"/>
    </row>
    <row r="806" spans="1:43" x14ac:dyDescent="0.2">
      <c r="A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AD806" s="185"/>
      <c r="AE806" s="183"/>
      <c r="AF806" s="185"/>
      <c r="AG806" s="183"/>
      <c r="AH806" s="185"/>
      <c r="AI806" s="183"/>
      <c r="AJ806" s="185"/>
      <c r="AK806" s="183"/>
      <c r="AL806" s="185"/>
      <c r="AM806" s="183"/>
      <c r="AN806" s="185"/>
      <c r="AO806" s="183"/>
      <c r="AP806" s="48"/>
      <c r="AQ806" s="94"/>
    </row>
    <row r="807" spans="1:43" x14ac:dyDescent="0.2">
      <c r="A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AD807" s="185"/>
      <c r="AE807" s="183"/>
      <c r="AF807" s="185"/>
      <c r="AG807" s="183"/>
      <c r="AH807" s="185"/>
      <c r="AI807" s="183"/>
      <c r="AJ807" s="185"/>
      <c r="AK807" s="183"/>
      <c r="AL807" s="185"/>
      <c r="AM807" s="183"/>
      <c r="AN807" s="185"/>
      <c r="AO807" s="183"/>
      <c r="AP807" s="48"/>
      <c r="AQ807" s="94"/>
    </row>
    <row r="808" spans="1:43" x14ac:dyDescent="0.2">
      <c r="A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AD808" s="185"/>
      <c r="AE808" s="183"/>
      <c r="AF808" s="185"/>
      <c r="AG808" s="183"/>
      <c r="AH808" s="185"/>
      <c r="AI808" s="183"/>
      <c r="AJ808" s="185"/>
      <c r="AK808" s="183"/>
      <c r="AL808" s="185"/>
      <c r="AM808" s="183"/>
      <c r="AN808" s="185"/>
      <c r="AO808" s="183"/>
      <c r="AP808" s="48"/>
      <c r="AQ808" s="94"/>
    </row>
    <row r="809" spans="1:43" x14ac:dyDescent="0.2">
      <c r="A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AD809" s="185"/>
      <c r="AE809" s="183"/>
      <c r="AF809" s="185"/>
      <c r="AG809" s="183"/>
      <c r="AH809" s="185"/>
      <c r="AI809" s="183"/>
      <c r="AJ809" s="185"/>
      <c r="AK809" s="183"/>
      <c r="AL809" s="185"/>
      <c r="AM809" s="183"/>
      <c r="AN809" s="185"/>
      <c r="AO809" s="183"/>
      <c r="AP809" s="48"/>
      <c r="AQ809" s="94"/>
    </row>
    <row r="810" spans="1:43" x14ac:dyDescent="0.2">
      <c r="A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AD810" s="185"/>
      <c r="AE810" s="183"/>
      <c r="AF810" s="185"/>
      <c r="AG810" s="183"/>
      <c r="AH810" s="185"/>
      <c r="AI810" s="183"/>
      <c r="AJ810" s="185"/>
      <c r="AK810" s="183"/>
      <c r="AL810" s="185"/>
      <c r="AM810" s="183"/>
      <c r="AN810" s="185"/>
      <c r="AO810" s="183"/>
      <c r="AP810" s="48"/>
      <c r="AQ810" s="94"/>
    </row>
    <row r="811" spans="1:43" x14ac:dyDescent="0.2">
      <c r="A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AD811" s="185"/>
      <c r="AE811" s="183"/>
      <c r="AF811" s="185"/>
      <c r="AG811" s="183"/>
      <c r="AH811" s="185"/>
      <c r="AI811" s="183"/>
      <c r="AJ811" s="185"/>
      <c r="AK811" s="183"/>
      <c r="AL811" s="185"/>
      <c r="AM811" s="183"/>
      <c r="AN811" s="185"/>
      <c r="AO811" s="183"/>
      <c r="AP811" s="48"/>
      <c r="AQ811" s="94"/>
    </row>
    <row r="812" spans="1:43" x14ac:dyDescent="0.2">
      <c r="A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AD812" s="185"/>
      <c r="AE812" s="183"/>
      <c r="AF812" s="185"/>
      <c r="AG812" s="183"/>
      <c r="AH812" s="185"/>
      <c r="AI812" s="183"/>
      <c r="AJ812" s="185"/>
      <c r="AK812" s="183"/>
      <c r="AL812" s="185"/>
      <c r="AM812" s="183"/>
      <c r="AN812" s="185"/>
      <c r="AO812" s="183"/>
      <c r="AP812" s="48"/>
      <c r="AQ812" s="94"/>
    </row>
    <row r="813" spans="1:43" x14ac:dyDescent="0.2">
      <c r="A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AD813" s="185"/>
      <c r="AE813" s="183"/>
      <c r="AF813" s="185"/>
      <c r="AG813" s="183"/>
      <c r="AH813" s="185"/>
      <c r="AI813" s="183"/>
      <c r="AJ813" s="185"/>
      <c r="AK813" s="183"/>
      <c r="AL813" s="185"/>
      <c r="AM813" s="183"/>
      <c r="AN813" s="185"/>
      <c r="AO813" s="183"/>
      <c r="AP813" s="48"/>
      <c r="AQ813" s="94"/>
    </row>
    <row r="814" spans="1:43" x14ac:dyDescent="0.2">
      <c r="A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AD814" s="185"/>
      <c r="AE814" s="183"/>
      <c r="AF814" s="185"/>
      <c r="AG814" s="183"/>
      <c r="AH814" s="185"/>
      <c r="AI814" s="183"/>
      <c r="AJ814" s="185"/>
      <c r="AK814" s="183"/>
      <c r="AL814" s="185"/>
      <c r="AM814" s="183"/>
      <c r="AN814" s="185"/>
      <c r="AO814" s="183"/>
      <c r="AP814" s="48"/>
      <c r="AQ814" s="94"/>
    </row>
    <row r="815" spans="1:43" x14ac:dyDescent="0.2">
      <c r="A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AD815" s="185"/>
      <c r="AE815" s="183"/>
      <c r="AF815" s="185"/>
      <c r="AG815" s="183"/>
      <c r="AH815" s="185"/>
      <c r="AI815" s="183"/>
      <c r="AJ815" s="185"/>
      <c r="AK815" s="183"/>
      <c r="AL815" s="185"/>
      <c r="AM815" s="183"/>
      <c r="AN815" s="185"/>
      <c r="AO815" s="183"/>
      <c r="AP815" s="48"/>
      <c r="AQ815" s="94"/>
    </row>
    <row r="816" spans="1:43" x14ac:dyDescent="0.2">
      <c r="A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AD816" s="185"/>
      <c r="AE816" s="183"/>
      <c r="AF816" s="185"/>
      <c r="AG816" s="183"/>
      <c r="AH816" s="185"/>
      <c r="AI816" s="183"/>
      <c r="AJ816" s="185"/>
      <c r="AK816" s="183"/>
      <c r="AL816" s="185"/>
      <c r="AM816" s="183"/>
      <c r="AN816" s="185"/>
      <c r="AO816" s="183"/>
      <c r="AP816" s="48"/>
      <c r="AQ816" s="94"/>
    </row>
    <row r="817" spans="1:43" x14ac:dyDescent="0.2">
      <c r="A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AD817" s="185"/>
      <c r="AE817" s="183"/>
      <c r="AF817" s="185"/>
      <c r="AG817" s="183"/>
      <c r="AH817" s="185"/>
      <c r="AI817" s="183"/>
      <c r="AJ817" s="185"/>
      <c r="AK817" s="183"/>
      <c r="AL817" s="185"/>
      <c r="AM817" s="183"/>
      <c r="AN817" s="185"/>
      <c r="AO817" s="183"/>
      <c r="AP817" s="48"/>
      <c r="AQ817" s="94"/>
    </row>
    <row r="818" spans="1:43" x14ac:dyDescent="0.2">
      <c r="A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AD818" s="185"/>
      <c r="AE818" s="183"/>
      <c r="AF818" s="185"/>
      <c r="AG818" s="183"/>
      <c r="AH818" s="185"/>
      <c r="AI818" s="183"/>
      <c r="AJ818" s="185"/>
      <c r="AK818" s="183"/>
      <c r="AL818" s="185"/>
      <c r="AM818" s="183"/>
      <c r="AN818" s="185"/>
      <c r="AO818" s="183"/>
      <c r="AP818" s="48"/>
      <c r="AQ818" s="94"/>
    </row>
    <row r="819" spans="1:43" x14ac:dyDescent="0.2">
      <c r="A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AD819" s="185"/>
      <c r="AE819" s="183"/>
      <c r="AF819" s="185"/>
      <c r="AG819" s="183"/>
      <c r="AH819" s="185"/>
      <c r="AI819" s="183"/>
      <c r="AJ819" s="185"/>
      <c r="AK819" s="183"/>
      <c r="AL819" s="185"/>
      <c r="AM819" s="183"/>
      <c r="AN819" s="185"/>
      <c r="AO819" s="183"/>
      <c r="AP819" s="48"/>
      <c r="AQ819" s="94"/>
    </row>
    <row r="820" spans="1:43" x14ac:dyDescent="0.2">
      <c r="A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AD820" s="185"/>
      <c r="AE820" s="183"/>
      <c r="AF820" s="185"/>
      <c r="AG820" s="183"/>
      <c r="AH820" s="185"/>
      <c r="AI820" s="183"/>
      <c r="AJ820" s="185"/>
      <c r="AK820" s="183"/>
      <c r="AL820" s="185"/>
      <c r="AM820" s="183"/>
      <c r="AN820" s="185"/>
      <c r="AO820" s="183"/>
      <c r="AP820" s="48"/>
      <c r="AQ820" s="94"/>
    </row>
    <row r="821" spans="1:43" x14ac:dyDescent="0.2">
      <c r="A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AD821" s="185"/>
      <c r="AE821" s="183"/>
      <c r="AF821" s="185"/>
      <c r="AG821" s="183"/>
      <c r="AH821" s="185"/>
      <c r="AI821" s="183"/>
      <c r="AJ821" s="185"/>
      <c r="AK821" s="183"/>
      <c r="AL821" s="185"/>
      <c r="AM821" s="183"/>
      <c r="AN821" s="185"/>
      <c r="AO821" s="183"/>
      <c r="AP821" s="48"/>
      <c r="AQ821" s="94"/>
    </row>
    <row r="822" spans="1:43" x14ac:dyDescent="0.2">
      <c r="A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AD822" s="185"/>
      <c r="AE822" s="183"/>
      <c r="AF822" s="185"/>
      <c r="AG822" s="183"/>
      <c r="AH822" s="185"/>
      <c r="AI822" s="183"/>
      <c r="AJ822" s="185"/>
      <c r="AK822" s="183"/>
      <c r="AL822" s="185"/>
      <c r="AM822" s="183"/>
      <c r="AN822" s="185"/>
      <c r="AO822" s="183"/>
      <c r="AP822" s="48"/>
      <c r="AQ822" s="94"/>
    </row>
    <row r="823" spans="1:43" x14ac:dyDescent="0.2">
      <c r="A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AD823" s="185"/>
      <c r="AE823" s="183"/>
      <c r="AF823" s="185"/>
      <c r="AG823" s="183"/>
      <c r="AH823" s="185"/>
      <c r="AI823" s="183"/>
      <c r="AJ823" s="185"/>
      <c r="AK823" s="183"/>
      <c r="AL823" s="185"/>
      <c r="AM823" s="183"/>
      <c r="AN823" s="185"/>
      <c r="AO823" s="183"/>
      <c r="AP823" s="48"/>
      <c r="AQ823" s="94"/>
    </row>
    <row r="824" spans="1:43" x14ac:dyDescent="0.2">
      <c r="A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AD824" s="185"/>
      <c r="AE824" s="183"/>
      <c r="AF824" s="185"/>
      <c r="AG824" s="183"/>
      <c r="AH824" s="185"/>
      <c r="AI824" s="183"/>
      <c r="AJ824" s="185"/>
      <c r="AK824" s="183"/>
      <c r="AL824" s="185"/>
      <c r="AM824" s="183"/>
      <c r="AN824" s="185"/>
      <c r="AO824" s="183"/>
      <c r="AP824" s="48"/>
      <c r="AQ824" s="94"/>
    </row>
    <row r="825" spans="1:43" x14ac:dyDescent="0.2">
      <c r="A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AD825" s="185"/>
      <c r="AE825" s="183"/>
      <c r="AF825" s="185"/>
      <c r="AG825" s="183"/>
      <c r="AH825" s="185"/>
      <c r="AI825" s="183"/>
      <c r="AJ825" s="185"/>
      <c r="AK825" s="183"/>
      <c r="AL825" s="185"/>
      <c r="AM825" s="183"/>
      <c r="AN825" s="185"/>
      <c r="AO825" s="183"/>
      <c r="AP825" s="48"/>
      <c r="AQ825" s="94"/>
    </row>
    <row r="826" spans="1:43" x14ac:dyDescent="0.2">
      <c r="A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AD826" s="185"/>
      <c r="AE826" s="183"/>
      <c r="AF826" s="185"/>
      <c r="AG826" s="183"/>
      <c r="AH826" s="185"/>
      <c r="AI826" s="183"/>
      <c r="AJ826" s="185"/>
      <c r="AK826" s="183"/>
      <c r="AL826" s="185"/>
      <c r="AM826" s="183"/>
      <c r="AN826" s="185"/>
      <c r="AO826" s="183"/>
      <c r="AP826" s="48"/>
      <c r="AQ826" s="94"/>
    </row>
    <row r="827" spans="1:43" x14ac:dyDescent="0.2">
      <c r="A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AD827" s="185"/>
      <c r="AE827" s="183"/>
      <c r="AF827" s="185"/>
      <c r="AG827" s="183"/>
      <c r="AH827" s="185"/>
      <c r="AI827" s="183"/>
      <c r="AJ827" s="185"/>
      <c r="AK827" s="183"/>
      <c r="AL827" s="185"/>
      <c r="AM827" s="183"/>
      <c r="AN827" s="185"/>
      <c r="AO827" s="183"/>
      <c r="AP827" s="48"/>
      <c r="AQ827" s="94"/>
    </row>
    <row r="828" spans="1:43" x14ac:dyDescent="0.2">
      <c r="A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AD828" s="185"/>
      <c r="AE828" s="183"/>
      <c r="AF828" s="185"/>
      <c r="AG828" s="183"/>
      <c r="AH828" s="185"/>
      <c r="AI828" s="183"/>
      <c r="AJ828" s="185"/>
      <c r="AK828" s="183"/>
      <c r="AL828" s="185"/>
      <c r="AM828" s="183"/>
      <c r="AN828" s="185"/>
      <c r="AO828" s="183"/>
      <c r="AP828" s="48"/>
      <c r="AQ828" s="94"/>
    </row>
    <row r="829" spans="1:43" x14ac:dyDescent="0.2">
      <c r="A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AD829" s="185"/>
      <c r="AE829" s="183"/>
      <c r="AF829" s="185"/>
      <c r="AG829" s="183"/>
      <c r="AH829" s="185"/>
      <c r="AI829" s="183"/>
      <c r="AJ829" s="185"/>
      <c r="AK829" s="183"/>
      <c r="AL829" s="185"/>
      <c r="AM829" s="183"/>
      <c r="AN829" s="185"/>
      <c r="AO829" s="183"/>
      <c r="AP829" s="48"/>
      <c r="AQ829" s="94"/>
    </row>
    <row r="830" spans="1:43" x14ac:dyDescent="0.2">
      <c r="A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AD830" s="185"/>
      <c r="AE830" s="183"/>
      <c r="AF830" s="185"/>
      <c r="AG830" s="183"/>
      <c r="AH830" s="185"/>
      <c r="AI830" s="183"/>
      <c r="AJ830" s="185"/>
      <c r="AK830" s="183"/>
      <c r="AL830" s="185"/>
      <c r="AM830" s="183"/>
      <c r="AN830" s="185"/>
      <c r="AO830" s="183"/>
      <c r="AP830" s="48"/>
      <c r="AQ830" s="94"/>
    </row>
    <row r="831" spans="1:43" x14ac:dyDescent="0.2">
      <c r="A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AD831" s="185"/>
      <c r="AE831" s="183"/>
      <c r="AF831" s="185"/>
      <c r="AG831" s="183"/>
      <c r="AH831" s="185"/>
      <c r="AI831" s="183"/>
      <c r="AJ831" s="185"/>
      <c r="AK831" s="183"/>
      <c r="AL831" s="185"/>
      <c r="AM831" s="183"/>
      <c r="AN831" s="185"/>
      <c r="AO831" s="183"/>
      <c r="AP831" s="48"/>
      <c r="AQ831" s="94"/>
    </row>
    <row r="832" spans="1:43" x14ac:dyDescent="0.2">
      <c r="A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AD832" s="185"/>
      <c r="AE832" s="183"/>
      <c r="AF832" s="185"/>
      <c r="AG832" s="183"/>
      <c r="AH832" s="185"/>
      <c r="AI832" s="183"/>
      <c r="AJ832" s="185"/>
      <c r="AK832" s="183"/>
      <c r="AL832" s="185"/>
      <c r="AM832" s="183"/>
      <c r="AN832" s="185"/>
      <c r="AO832" s="183"/>
      <c r="AP832" s="48"/>
      <c r="AQ832" s="94"/>
    </row>
    <row r="833" spans="1:43" x14ac:dyDescent="0.2">
      <c r="A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AD833" s="185"/>
      <c r="AE833" s="183"/>
      <c r="AF833" s="185"/>
      <c r="AG833" s="183"/>
      <c r="AH833" s="185"/>
      <c r="AI833" s="183"/>
      <c r="AJ833" s="185"/>
      <c r="AK833" s="183"/>
      <c r="AL833" s="185"/>
      <c r="AM833" s="183"/>
      <c r="AN833" s="185"/>
      <c r="AO833" s="183"/>
      <c r="AP833" s="48"/>
      <c r="AQ833" s="94"/>
    </row>
    <row r="834" spans="1:43" x14ac:dyDescent="0.2">
      <c r="A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AD834" s="185"/>
      <c r="AE834" s="183"/>
      <c r="AF834" s="185"/>
      <c r="AG834" s="183"/>
      <c r="AH834" s="185"/>
      <c r="AI834" s="183"/>
      <c r="AJ834" s="185"/>
      <c r="AK834" s="183"/>
      <c r="AL834" s="185"/>
      <c r="AM834" s="183"/>
      <c r="AN834" s="185"/>
      <c r="AO834" s="183"/>
      <c r="AP834" s="48"/>
      <c r="AQ834" s="94"/>
    </row>
    <row r="835" spans="1:43" x14ac:dyDescent="0.2">
      <c r="A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AD835" s="185"/>
      <c r="AE835" s="183"/>
      <c r="AF835" s="185"/>
      <c r="AG835" s="183"/>
      <c r="AH835" s="185"/>
      <c r="AI835" s="183"/>
      <c r="AJ835" s="185"/>
      <c r="AK835" s="183"/>
      <c r="AL835" s="185"/>
      <c r="AM835" s="183"/>
      <c r="AN835" s="185"/>
      <c r="AO835" s="183"/>
      <c r="AP835" s="48"/>
      <c r="AQ835" s="94"/>
    </row>
    <row r="836" spans="1:43" x14ac:dyDescent="0.2">
      <c r="A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AD836" s="185"/>
      <c r="AE836" s="183"/>
      <c r="AF836" s="185"/>
      <c r="AG836" s="183"/>
      <c r="AH836" s="185"/>
      <c r="AI836" s="183"/>
      <c r="AJ836" s="185"/>
      <c r="AK836" s="183"/>
      <c r="AL836" s="185"/>
      <c r="AM836" s="183"/>
      <c r="AN836" s="185"/>
      <c r="AO836" s="183"/>
      <c r="AP836" s="48"/>
      <c r="AQ836" s="94"/>
    </row>
    <row r="837" spans="1:43" x14ac:dyDescent="0.2">
      <c r="A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AD837" s="185"/>
      <c r="AE837" s="183"/>
      <c r="AF837" s="185"/>
      <c r="AG837" s="183"/>
      <c r="AH837" s="185"/>
      <c r="AI837" s="183"/>
      <c r="AJ837" s="185"/>
      <c r="AK837" s="183"/>
      <c r="AL837" s="185"/>
      <c r="AM837" s="183"/>
      <c r="AN837" s="185"/>
      <c r="AO837" s="183"/>
      <c r="AP837" s="48"/>
      <c r="AQ837" s="94"/>
    </row>
    <row r="838" spans="1:43" x14ac:dyDescent="0.2">
      <c r="A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AD838" s="185"/>
      <c r="AE838" s="183"/>
      <c r="AF838" s="185"/>
      <c r="AG838" s="183"/>
      <c r="AH838" s="185"/>
      <c r="AI838" s="183"/>
      <c r="AJ838" s="185"/>
      <c r="AK838" s="183"/>
      <c r="AL838" s="185"/>
      <c r="AM838" s="183"/>
      <c r="AN838" s="185"/>
      <c r="AO838" s="183"/>
      <c r="AP838" s="48"/>
      <c r="AQ838" s="94"/>
    </row>
    <row r="839" spans="1:43" x14ac:dyDescent="0.2">
      <c r="A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AD839" s="185"/>
      <c r="AE839" s="183"/>
      <c r="AF839" s="185"/>
      <c r="AG839" s="183"/>
      <c r="AH839" s="185"/>
      <c r="AI839" s="183"/>
      <c r="AJ839" s="185"/>
      <c r="AK839" s="183"/>
      <c r="AL839" s="185"/>
      <c r="AM839" s="183"/>
      <c r="AN839" s="185"/>
      <c r="AO839" s="183"/>
      <c r="AP839" s="48"/>
      <c r="AQ839" s="94"/>
    </row>
    <row r="840" spans="1:43" x14ac:dyDescent="0.2">
      <c r="A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AD840" s="185"/>
      <c r="AE840" s="183"/>
      <c r="AF840" s="185"/>
      <c r="AG840" s="183"/>
      <c r="AH840" s="185"/>
      <c r="AI840" s="183"/>
      <c r="AJ840" s="185"/>
      <c r="AK840" s="183"/>
      <c r="AL840" s="185"/>
      <c r="AM840" s="183"/>
      <c r="AN840" s="185"/>
      <c r="AO840" s="183"/>
      <c r="AP840" s="48"/>
      <c r="AQ840" s="94"/>
    </row>
    <row r="841" spans="1:43" x14ac:dyDescent="0.2">
      <c r="A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AD841" s="185"/>
      <c r="AE841" s="183"/>
      <c r="AF841" s="185"/>
      <c r="AG841" s="183"/>
      <c r="AH841" s="185"/>
      <c r="AI841" s="183"/>
      <c r="AJ841" s="185"/>
      <c r="AK841" s="183"/>
      <c r="AL841" s="185"/>
      <c r="AM841" s="183"/>
      <c r="AN841" s="185"/>
      <c r="AO841" s="183"/>
      <c r="AP841" s="48"/>
      <c r="AQ841" s="94"/>
    </row>
    <row r="842" spans="1:43" x14ac:dyDescent="0.2">
      <c r="A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AD842" s="185"/>
      <c r="AE842" s="183"/>
      <c r="AF842" s="185"/>
      <c r="AG842" s="183"/>
      <c r="AH842" s="185"/>
      <c r="AI842" s="183"/>
      <c r="AJ842" s="185"/>
      <c r="AK842" s="183"/>
      <c r="AL842" s="185"/>
      <c r="AM842" s="183"/>
      <c r="AN842" s="185"/>
      <c r="AO842" s="183"/>
      <c r="AP842" s="48"/>
      <c r="AQ842" s="94"/>
    </row>
    <row r="843" spans="1:43" x14ac:dyDescent="0.2">
      <c r="A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AD843" s="185"/>
      <c r="AE843" s="183"/>
      <c r="AF843" s="185"/>
      <c r="AG843" s="183"/>
      <c r="AH843" s="185"/>
      <c r="AI843" s="183"/>
      <c r="AJ843" s="185"/>
      <c r="AK843" s="183"/>
      <c r="AL843" s="185"/>
      <c r="AM843" s="183"/>
      <c r="AN843" s="185"/>
      <c r="AO843" s="183"/>
      <c r="AP843" s="48"/>
      <c r="AQ843" s="94"/>
    </row>
    <row r="844" spans="1:43" x14ac:dyDescent="0.2">
      <c r="A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AD844" s="185"/>
      <c r="AE844" s="183"/>
      <c r="AF844" s="185"/>
      <c r="AG844" s="183"/>
      <c r="AH844" s="185"/>
      <c r="AI844" s="183"/>
      <c r="AJ844" s="185"/>
      <c r="AK844" s="183"/>
      <c r="AL844" s="185"/>
      <c r="AM844" s="183"/>
      <c r="AN844" s="185"/>
      <c r="AO844" s="183"/>
      <c r="AP844" s="48"/>
      <c r="AQ844" s="94"/>
    </row>
    <row r="845" spans="1:43" x14ac:dyDescent="0.2">
      <c r="A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AD845" s="185"/>
      <c r="AE845" s="183"/>
      <c r="AF845" s="185"/>
      <c r="AG845" s="183"/>
      <c r="AH845" s="185"/>
      <c r="AI845" s="183"/>
      <c r="AJ845" s="185"/>
      <c r="AK845" s="183"/>
      <c r="AL845" s="185"/>
      <c r="AM845" s="183"/>
      <c r="AN845" s="185"/>
      <c r="AO845" s="183"/>
      <c r="AP845" s="48"/>
      <c r="AQ845" s="94"/>
    </row>
    <row r="846" spans="1:43" x14ac:dyDescent="0.2">
      <c r="A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AD846" s="185"/>
      <c r="AE846" s="183"/>
      <c r="AF846" s="185"/>
      <c r="AG846" s="183"/>
      <c r="AH846" s="185"/>
      <c r="AI846" s="183"/>
      <c r="AJ846" s="185"/>
      <c r="AK846" s="183"/>
      <c r="AL846" s="185"/>
      <c r="AM846" s="183"/>
      <c r="AN846" s="185"/>
      <c r="AO846" s="183"/>
      <c r="AP846" s="48"/>
      <c r="AQ846" s="94"/>
    </row>
    <row r="847" spans="1:43" x14ac:dyDescent="0.2">
      <c r="A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AD847" s="185"/>
      <c r="AE847" s="183"/>
      <c r="AF847" s="185"/>
      <c r="AG847" s="183"/>
      <c r="AH847" s="185"/>
      <c r="AI847" s="183"/>
      <c r="AJ847" s="185"/>
      <c r="AK847" s="183"/>
      <c r="AL847" s="185"/>
      <c r="AM847" s="183"/>
      <c r="AN847" s="185"/>
      <c r="AO847" s="183"/>
      <c r="AP847" s="48"/>
      <c r="AQ847" s="94"/>
    </row>
    <row r="848" spans="1:43" x14ac:dyDescent="0.2">
      <c r="A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AD848" s="185"/>
      <c r="AE848" s="183"/>
      <c r="AF848" s="185"/>
      <c r="AG848" s="183"/>
      <c r="AH848" s="185"/>
      <c r="AI848" s="183"/>
      <c r="AJ848" s="185"/>
      <c r="AK848" s="183"/>
      <c r="AL848" s="185"/>
      <c r="AM848" s="183"/>
      <c r="AN848" s="185"/>
      <c r="AO848" s="183"/>
      <c r="AP848" s="48"/>
      <c r="AQ848" s="94"/>
    </row>
    <row r="849" spans="1:43" x14ac:dyDescent="0.2">
      <c r="A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AD849" s="185"/>
      <c r="AE849" s="183"/>
      <c r="AF849" s="185"/>
      <c r="AG849" s="183"/>
      <c r="AH849" s="185"/>
      <c r="AI849" s="183"/>
      <c r="AJ849" s="185"/>
      <c r="AK849" s="183"/>
      <c r="AL849" s="185"/>
      <c r="AM849" s="183"/>
      <c r="AN849" s="185"/>
      <c r="AO849" s="183"/>
      <c r="AP849" s="48"/>
      <c r="AQ849" s="94"/>
    </row>
    <row r="850" spans="1:43" x14ac:dyDescent="0.2">
      <c r="A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AD850" s="185"/>
      <c r="AE850" s="183"/>
      <c r="AF850" s="185"/>
      <c r="AG850" s="183"/>
      <c r="AH850" s="185"/>
      <c r="AI850" s="183"/>
      <c r="AJ850" s="185"/>
      <c r="AK850" s="183"/>
      <c r="AL850" s="185"/>
      <c r="AM850" s="183"/>
      <c r="AN850" s="185"/>
      <c r="AO850" s="183"/>
      <c r="AP850" s="48"/>
      <c r="AQ850" s="94"/>
    </row>
    <row r="851" spans="1:43" x14ac:dyDescent="0.2">
      <c r="A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AD851" s="185"/>
      <c r="AE851" s="183"/>
      <c r="AF851" s="185"/>
      <c r="AG851" s="183"/>
      <c r="AH851" s="185"/>
      <c r="AI851" s="183"/>
      <c r="AJ851" s="185"/>
      <c r="AK851" s="183"/>
      <c r="AL851" s="185"/>
      <c r="AM851" s="183"/>
      <c r="AN851" s="185"/>
      <c r="AO851" s="183"/>
      <c r="AP851" s="48"/>
      <c r="AQ851" s="94"/>
    </row>
    <row r="852" spans="1:43" x14ac:dyDescent="0.2">
      <c r="A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AD852" s="185"/>
      <c r="AE852" s="183"/>
      <c r="AF852" s="185"/>
      <c r="AG852" s="183"/>
      <c r="AH852" s="185"/>
      <c r="AI852" s="183"/>
      <c r="AJ852" s="185"/>
      <c r="AK852" s="183"/>
      <c r="AL852" s="185"/>
      <c r="AM852" s="183"/>
      <c r="AN852" s="185"/>
      <c r="AO852" s="183"/>
      <c r="AP852" s="48"/>
      <c r="AQ852" s="94"/>
    </row>
    <row r="853" spans="1:43" x14ac:dyDescent="0.2">
      <c r="A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AD853" s="185"/>
      <c r="AE853" s="183"/>
      <c r="AF853" s="185"/>
      <c r="AG853" s="183"/>
      <c r="AH853" s="185"/>
      <c r="AI853" s="183"/>
      <c r="AJ853" s="185"/>
      <c r="AK853" s="183"/>
      <c r="AL853" s="185"/>
      <c r="AM853" s="183"/>
      <c r="AN853" s="185"/>
      <c r="AO853" s="183"/>
      <c r="AP853" s="48"/>
      <c r="AQ853" s="94"/>
    </row>
    <row r="854" spans="1:43" x14ac:dyDescent="0.2">
      <c r="A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AD854" s="185"/>
      <c r="AE854" s="183"/>
      <c r="AF854" s="185"/>
      <c r="AG854" s="183"/>
      <c r="AH854" s="185"/>
      <c r="AI854" s="183"/>
      <c r="AJ854" s="185"/>
      <c r="AK854" s="183"/>
      <c r="AL854" s="185"/>
      <c r="AM854" s="183"/>
      <c r="AN854" s="185"/>
      <c r="AO854" s="183"/>
      <c r="AP854" s="48"/>
      <c r="AQ854" s="94"/>
    </row>
    <row r="855" spans="1:43" x14ac:dyDescent="0.2">
      <c r="A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AD855" s="185"/>
      <c r="AE855" s="183"/>
      <c r="AF855" s="185"/>
      <c r="AG855" s="183"/>
      <c r="AH855" s="185"/>
      <c r="AI855" s="183"/>
      <c r="AJ855" s="185"/>
      <c r="AK855" s="183"/>
      <c r="AL855" s="185"/>
      <c r="AM855" s="183"/>
      <c r="AN855" s="185"/>
      <c r="AO855" s="183"/>
      <c r="AP855" s="48"/>
      <c r="AQ855" s="94"/>
    </row>
    <row r="856" spans="1:43" x14ac:dyDescent="0.2">
      <c r="A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185"/>
      <c r="AE856" s="183"/>
      <c r="AF856" s="185"/>
      <c r="AG856" s="183"/>
      <c r="AH856" s="185"/>
      <c r="AI856" s="183"/>
      <c r="AJ856" s="185"/>
      <c r="AK856" s="183"/>
      <c r="AL856" s="185"/>
      <c r="AM856" s="183"/>
      <c r="AN856" s="185"/>
      <c r="AO856" s="183"/>
      <c r="AP856" s="48"/>
      <c r="AQ856" s="94"/>
    </row>
    <row r="857" spans="1:43" x14ac:dyDescent="0.2">
      <c r="A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185"/>
      <c r="AE857" s="183"/>
      <c r="AF857" s="185"/>
      <c r="AG857" s="183"/>
      <c r="AH857" s="185"/>
      <c r="AI857" s="183"/>
      <c r="AJ857" s="185"/>
      <c r="AK857" s="183"/>
      <c r="AL857" s="185"/>
      <c r="AM857" s="183"/>
      <c r="AN857" s="185"/>
      <c r="AO857" s="183"/>
      <c r="AP857" s="48"/>
      <c r="AQ857" s="94"/>
    </row>
    <row r="858" spans="1:43" x14ac:dyDescent="0.2">
      <c r="A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185"/>
      <c r="AE858" s="183"/>
      <c r="AF858" s="185"/>
      <c r="AG858" s="183"/>
      <c r="AH858" s="185"/>
      <c r="AI858" s="183"/>
      <c r="AJ858" s="185"/>
      <c r="AK858" s="183"/>
      <c r="AL858" s="185"/>
      <c r="AM858" s="183"/>
      <c r="AN858" s="185"/>
      <c r="AO858" s="183"/>
      <c r="AP858" s="48"/>
      <c r="AQ858" s="94"/>
    </row>
    <row r="859" spans="1:43" x14ac:dyDescent="0.2">
      <c r="A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185"/>
      <c r="AE859" s="183"/>
      <c r="AF859" s="185"/>
      <c r="AG859" s="183"/>
      <c r="AH859" s="185"/>
      <c r="AI859" s="183"/>
      <c r="AJ859" s="185"/>
      <c r="AK859" s="183"/>
      <c r="AL859" s="185"/>
      <c r="AM859" s="183"/>
      <c r="AN859" s="185"/>
      <c r="AO859" s="183"/>
      <c r="AP859" s="48"/>
      <c r="AQ859" s="94"/>
    </row>
    <row r="860" spans="1:43" x14ac:dyDescent="0.2">
      <c r="A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185"/>
      <c r="AE860" s="183"/>
      <c r="AF860" s="185"/>
      <c r="AG860" s="183"/>
      <c r="AH860" s="185"/>
      <c r="AI860" s="183"/>
      <c r="AJ860" s="185"/>
      <c r="AK860" s="183"/>
      <c r="AL860" s="185"/>
      <c r="AM860" s="183"/>
      <c r="AN860" s="185"/>
      <c r="AO860" s="183"/>
      <c r="AP860" s="48"/>
      <c r="AQ860" s="94"/>
    </row>
    <row r="861" spans="1:43" x14ac:dyDescent="0.2">
      <c r="A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185"/>
      <c r="AE861" s="183"/>
      <c r="AF861" s="185"/>
      <c r="AG861" s="183"/>
      <c r="AH861" s="185"/>
      <c r="AI861" s="183"/>
      <c r="AJ861" s="185"/>
      <c r="AK861" s="183"/>
      <c r="AL861" s="185"/>
      <c r="AM861" s="183"/>
      <c r="AN861" s="185"/>
      <c r="AO861" s="183"/>
      <c r="AP861" s="48"/>
      <c r="AQ861" s="94"/>
    </row>
    <row r="862" spans="1:43" x14ac:dyDescent="0.2">
      <c r="A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185"/>
      <c r="AE862" s="183"/>
      <c r="AF862" s="185"/>
      <c r="AG862" s="183"/>
      <c r="AH862" s="185"/>
      <c r="AI862" s="183"/>
      <c r="AJ862" s="185"/>
      <c r="AK862" s="183"/>
      <c r="AL862" s="185"/>
      <c r="AM862" s="183"/>
      <c r="AN862" s="185"/>
      <c r="AO862" s="183"/>
      <c r="AP862" s="48"/>
      <c r="AQ862" s="94"/>
    </row>
    <row r="863" spans="1:43" x14ac:dyDescent="0.2">
      <c r="A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185"/>
      <c r="AE863" s="183"/>
      <c r="AF863" s="185"/>
      <c r="AG863" s="183"/>
      <c r="AH863" s="185"/>
      <c r="AI863" s="183"/>
      <c r="AJ863" s="185"/>
      <c r="AK863" s="183"/>
      <c r="AL863" s="185"/>
      <c r="AM863" s="183"/>
      <c r="AN863" s="185"/>
      <c r="AO863" s="183"/>
      <c r="AP863" s="48"/>
      <c r="AQ863" s="94"/>
    </row>
    <row r="864" spans="1:43" x14ac:dyDescent="0.2">
      <c r="A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185"/>
      <c r="AE864" s="183"/>
      <c r="AF864" s="185"/>
      <c r="AG864" s="183"/>
      <c r="AH864" s="185"/>
      <c r="AI864" s="183"/>
      <c r="AJ864" s="185"/>
      <c r="AK864" s="183"/>
      <c r="AL864" s="185"/>
      <c r="AM864" s="183"/>
      <c r="AN864" s="185"/>
      <c r="AO864" s="183"/>
      <c r="AP864" s="48"/>
      <c r="AQ864" s="94"/>
    </row>
    <row r="865" spans="1:43" x14ac:dyDescent="0.2">
      <c r="A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185"/>
      <c r="AE865" s="183"/>
      <c r="AF865" s="185"/>
      <c r="AG865" s="183"/>
      <c r="AH865" s="185"/>
      <c r="AI865" s="183"/>
      <c r="AJ865" s="185"/>
      <c r="AK865" s="183"/>
      <c r="AL865" s="185"/>
      <c r="AM865" s="183"/>
      <c r="AN865" s="185"/>
      <c r="AO865" s="183"/>
      <c r="AP865" s="48"/>
      <c r="AQ865" s="94"/>
    </row>
    <row r="866" spans="1:43" x14ac:dyDescent="0.2">
      <c r="A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185"/>
      <c r="AE866" s="183"/>
      <c r="AF866" s="185"/>
      <c r="AG866" s="183"/>
      <c r="AH866" s="185"/>
      <c r="AI866" s="183"/>
      <c r="AJ866" s="185"/>
      <c r="AK866" s="183"/>
      <c r="AL866" s="185"/>
      <c r="AM866" s="183"/>
      <c r="AN866" s="185"/>
      <c r="AO866" s="183"/>
      <c r="AP866" s="48"/>
      <c r="AQ866" s="94"/>
    </row>
    <row r="867" spans="1:43" x14ac:dyDescent="0.2">
      <c r="A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185"/>
      <c r="AE867" s="183"/>
      <c r="AF867" s="185"/>
      <c r="AG867" s="183"/>
      <c r="AH867" s="185"/>
      <c r="AI867" s="183"/>
      <c r="AJ867" s="185"/>
      <c r="AK867" s="183"/>
      <c r="AL867" s="185"/>
      <c r="AM867" s="183"/>
      <c r="AN867" s="185"/>
      <c r="AO867" s="183"/>
      <c r="AP867" s="48"/>
      <c r="AQ867" s="94"/>
    </row>
    <row r="868" spans="1:43" x14ac:dyDescent="0.2">
      <c r="A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185"/>
      <c r="AE868" s="183"/>
      <c r="AF868" s="185"/>
      <c r="AG868" s="183"/>
      <c r="AH868" s="185"/>
      <c r="AI868" s="183"/>
      <c r="AJ868" s="185"/>
      <c r="AK868" s="183"/>
      <c r="AL868" s="185"/>
      <c r="AM868" s="183"/>
      <c r="AN868" s="185"/>
      <c r="AO868" s="183"/>
      <c r="AP868" s="48"/>
      <c r="AQ868" s="94"/>
    </row>
    <row r="869" spans="1:43" x14ac:dyDescent="0.2">
      <c r="A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185"/>
      <c r="AE869" s="183"/>
      <c r="AF869" s="185"/>
      <c r="AG869" s="183"/>
      <c r="AH869" s="185"/>
      <c r="AI869" s="183"/>
      <c r="AJ869" s="185"/>
      <c r="AK869" s="183"/>
      <c r="AL869" s="185"/>
      <c r="AM869" s="183"/>
      <c r="AN869" s="185"/>
      <c r="AO869" s="183"/>
      <c r="AP869" s="48"/>
      <c r="AQ869" s="94"/>
    </row>
    <row r="870" spans="1:43" x14ac:dyDescent="0.2">
      <c r="A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185"/>
      <c r="AE870" s="183"/>
      <c r="AF870" s="185"/>
      <c r="AG870" s="183"/>
      <c r="AH870" s="185"/>
      <c r="AI870" s="183"/>
      <c r="AJ870" s="185"/>
      <c r="AK870" s="183"/>
      <c r="AL870" s="185"/>
      <c r="AM870" s="183"/>
      <c r="AN870" s="185"/>
      <c r="AO870" s="183"/>
      <c r="AP870" s="48"/>
      <c r="AQ870" s="94"/>
    </row>
    <row r="871" spans="1:43" x14ac:dyDescent="0.2">
      <c r="A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185"/>
      <c r="AE871" s="183"/>
      <c r="AF871" s="185"/>
      <c r="AG871" s="183"/>
      <c r="AH871" s="185"/>
      <c r="AI871" s="183"/>
      <c r="AJ871" s="185"/>
      <c r="AK871" s="183"/>
      <c r="AL871" s="185"/>
      <c r="AM871" s="183"/>
      <c r="AN871" s="185"/>
      <c r="AO871" s="183"/>
      <c r="AP871" s="48"/>
      <c r="AQ871" s="94"/>
    </row>
    <row r="872" spans="1:43" x14ac:dyDescent="0.2">
      <c r="A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185"/>
      <c r="AE872" s="183"/>
      <c r="AF872" s="185"/>
      <c r="AG872" s="183"/>
      <c r="AH872" s="185"/>
      <c r="AI872" s="183"/>
      <c r="AJ872" s="185"/>
      <c r="AK872" s="183"/>
      <c r="AL872" s="185"/>
      <c r="AM872" s="183"/>
      <c r="AN872" s="185"/>
      <c r="AO872" s="183"/>
      <c r="AP872" s="48"/>
      <c r="AQ872" s="94"/>
    </row>
    <row r="873" spans="1:43" x14ac:dyDescent="0.2">
      <c r="A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185"/>
      <c r="AE873" s="183"/>
      <c r="AF873" s="185"/>
      <c r="AG873" s="183"/>
      <c r="AH873" s="185"/>
      <c r="AI873" s="183"/>
      <c r="AJ873" s="185"/>
      <c r="AK873" s="183"/>
      <c r="AL873" s="185"/>
      <c r="AM873" s="183"/>
      <c r="AN873" s="185"/>
      <c r="AO873" s="183"/>
      <c r="AP873" s="48"/>
      <c r="AQ873" s="94"/>
    </row>
    <row r="874" spans="1:43" x14ac:dyDescent="0.2">
      <c r="A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185"/>
      <c r="AE874" s="183"/>
      <c r="AF874" s="185"/>
      <c r="AG874" s="183"/>
      <c r="AH874" s="185"/>
      <c r="AI874" s="183"/>
      <c r="AJ874" s="185"/>
      <c r="AK874" s="183"/>
      <c r="AL874" s="185"/>
      <c r="AM874" s="183"/>
      <c r="AN874" s="185"/>
      <c r="AO874" s="183"/>
      <c r="AP874" s="48"/>
      <c r="AQ874" s="94"/>
    </row>
    <row r="875" spans="1:43" x14ac:dyDescent="0.2">
      <c r="A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185"/>
      <c r="AE875" s="183"/>
      <c r="AF875" s="185"/>
      <c r="AG875" s="183"/>
      <c r="AH875" s="185"/>
      <c r="AI875" s="183"/>
      <c r="AJ875" s="185"/>
      <c r="AK875" s="183"/>
      <c r="AL875" s="185"/>
      <c r="AM875" s="183"/>
      <c r="AN875" s="185"/>
      <c r="AO875" s="183"/>
      <c r="AP875" s="48"/>
      <c r="AQ875" s="94"/>
    </row>
    <row r="876" spans="1:43" x14ac:dyDescent="0.2">
      <c r="A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185"/>
      <c r="AE876" s="183"/>
      <c r="AF876" s="185"/>
      <c r="AG876" s="183"/>
      <c r="AH876" s="185"/>
      <c r="AI876" s="183"/>
      <c r="AJ876" s="185"/>
      <c r="AK876" s="183"/>
      <c r="AL876" s="185"/>
      <c r="AM876" s="183"/>
      <c r="AN876" s="185"/>
      <c r="AO876" s="183"/>
      <c r="AP876" s="48"/>
      <c r="AQ876" s="94"/>
    </row>
    <row r="877" spans="1:43" x14ac:dyDescent="0.2">
      <c r="A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185"/>
      <c r="AE877" s="183"/>
      <c r="AF877" s="185"/>
      <c r="AG877" s="183"/>
      <c r="AH877" s="185"/>
      <c r="AI877" s="183"/>
      <c r="AJ877" s="185"/>
      <c r="AK877" s="183"/>
      <c r="AL877" s="185"/>
      <c r="AM877" s="183"/>
      <c r="AN877" s="185"/>
      <c r="AO877" s="183"/>
      <c r="AP877" s="48"/>
      <c r="AQ877" s="94"/>
    </row>
    <row r="878" spans="1:43" x14ac:dyDescent="0.2">
      <c r="A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185"/>
      <c r="AE878" s="183"/>
      <c r="AF878" s="185"/>
      <c r="AG878" s="183"/>
      <c r="AH878" s="185"/>
      <c r="AI878" s="183"/>
      <c r="AJ878" s="185"/>
      <c r="AK878" s="183"/>
      <c r="AL878" s="185"/>
      <c r="AM878" s="183"/>
      <c r="AN878" s="185"/>
      <c r="AO878" s="183"/>
      <c r="AP878" s="48"/>
      <c r="AQ878" s="94"/>
    </row>
    <row r="879" spans="1:43" x14ac:dyDescent="0.2">
      <c r="A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185"/>
      <c r="AE879" s="183"/>
      <c r="AF879" s="185"/>
      <c r="AG879" s="183"/>
      <c r="AH879" s="185"/>
      <c r="AI879" s="183"/>
      <c r="AJ879" s="185"/>
      <c r="AK879" s="183"/>
      <c r="AL879" s="185"/>
      <c r="AM879" s="183"/>
      <c r="AN879" s="185"/>
      <c r="AO879" s="183"/>
      <c r="AP879" s="48"/>
      <c r="AQ879" s="94"/>
    </row>
    <row r="880" spans="1:43" x14ac:dyDescent="0.2">
      <c r="A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185"/>
      <c r="AE880" s="183"/>
      <c r="AF880" s="185"/>
      <c r="AG880" s="183"/>
      <c r="AH880" s="185"/>
      <c r="AI880" s="183"/>
      <c r="AJ880" s="185"/>
      <c r="AK880" s="183"/>
      <c r="AL880" s="185"/>
      <c r="AM880" s="183"/>
      <c r="AN880" s="185"/>
      <c r="AO880" s="183"/>
      <c r="AP880" s="48"/>
      <c r="AQ880" s="94"/>
    </row>
    <row r="881" spans="1:43" x14ac:dyDescent="0.2">
      <c r="A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185"/>
      <c r="AE881" s="183"/>
      <c r="AF881" s="185"/>
      <c r="AG881" s="183"/>
      <c r="AH881" s="185"/>
      <c r="AI881" s="183"/>
      <c r="AJ881" s="185"/>
      <c r="AK881" s="183"/>
      <c r="AL881" s="185"/>
      <c r="AM881" s="183"/>
      <c r="AN881" s="185"/>
      <c r="AO881" s="183"/>
      <c r="AP881" s="48"/>
      <c r="AQ881" s="94"/>
    </row>
    <row r="882" spans="1:43" x14ac:dyDescent="0.2">
      <c r="A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185"/>
      <c r="AE882" s="183"/>
      <c r="AF882" s="185"/>
      <c r="AG882" s="183"/>
      <c r="AH882" s="185"/>
      <c r="AI882" s="183"/>
      <c r="AJ882" s="185"/>
      <c r="AK882" s="183"/>
      <c r="AL882" s="185"/>
      <c r="AM882" s="183"/>
      <c r="AN882" s="185"/>
      <c r="AO882" s="183"/>
      <c r="AP882" s="48"/>
      <c r="AQ882" s="94"/>
    </row>
    <row r="883" spans="1:43" x14ac:dyDescent="0.2">
      <c r="A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185"/>
      <c r="AE883" s="183"/>
      <c r="AF883" s="185"/>
      <c r="AG883" s="183"/>
      <c r="AH883" s="185"/>
      <c r="AI883" s="183"/>
      <c r="AJ883" s="185"/>
      <c r="AK883" s="183"/>
      <c r="AL883" s="185"/>
      <c r="AM883" s="183"/>
      <c r="AN883" s="185"/>
      <c r="AO883" s="183"/>
      <c r="AP883" s="48"/>
      <c r="AQ883" s="94"/>
    </row>
    <row r="884" spans="1:43" x14ac:dyDescent="0.2">
      <c r="A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185"/>
      <c r="AE884" s="183"/>
      <c r="AF884" s="185"/>
      <c r="AG884" s="183"/>
      <c r="AH884" s="185"/>
      <c r="AI884" s="183"/>
      <c r="AJ884" s="185"/>
      <c r="AK884" s="183"/>
      <c r="AL884" s="185"/>
      <c r="AM884" s="183"/>
      <c r="AN884" s="185"/>
      <c r="AO884" s="183"/>
      <c r="AP884" s="48"/>
      <c r="AQ884" s="94"/>
    </row>
    <row r="885" spans="1:43" x14ac:dyDescent="0.2">
      <c r="A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185"/>
      <c r="AE885" s="183"/>
      <c r="AF885" s="185"/>
      <c r="AG885" s="183"/>
      <c r="AH885" s="185"/>
      <c r="AI885" s="183"/>
      <c r="AJ885" s="185"/>
      <c r="AK885" s="183"/>
      <c r="AL885" s="185"/>
      <c r="AM885" s="183"/>
      <c r="AN885" s="185"/>
      <c r="AO885" s="183"/>
      <c r="AP885" s="48"/>
      <c r="AQ885" s="94"/>
    </row>
    <row r="886" spans="1:43" x14ac:dyDescent="0.2">
      <c r="A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185"/>
      <c r="AE886" s="183"/>
      <c r="AF886" s="185"/>
      <c r="AG886" s="183"/>
      <c r="AH886" s="185"/>
      <c r="AI886" s="183"/>
      <c r="AJ886" s="185"/>
      <c r="AK886" s="183"/>
      <c r="AL886" s="185"/>
      <c r="AM886" s="183"/>
      <c r="AN886" s="185"/>
      <c r="AO886" s="183"/>
      <c r="AP886" s="48"/>
      <c r="AQ886" s="94"/>
    </row>
    <row r="887" spans="1:43" x14ac:dyDescent="0.2">
      <c r="A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185"/>
      <c r="AE887" s="183"/>
      <c r="AF887" s="185"/>
      <c r="AG887" s="183"/>
      <c r="AH887" s="185"/>
      <c r="AI887" s="183"/>
      <c r="AJ887" s="185"/>
      <c r="AK887" s="183"/>
      <c r="AL887" s="185"/>
      <c r="AM887" s="183"/>
      <c r="AN887" s="185"/>
      <c r="AO887" s="183"/>
      <c r="AP887" s="48"/>
      <c r="AQ887" s="94"/>
    </row>
    <row r="888" spans="1:43" x14ac:dyDescent="0.2">
      <c r="A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185"/>
      <c r="AE888" s="183"/>
      <c r="AF888" s="185"/>
      <c r="AG888" s="183"/>
      <c r="AH888" s="185"/>
      <c r="AI888" s="183"/>
      <c r="AJ888" s="185"/>
      <c r="AK888" s="183"/>
      <c r="AL888" s="185"/>
      <c r="AM888" s="183"/>
      <c r="AN888" s="185"/>
      <c r="AO888" s="183"/>
      <c r="AP888" s="48"/>
      <c r="AQ888" s="94"/>
    </row>
    <row r="889" spans="1:43" x14ac:dyDescent="0.2">
      <c r="A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185"/>
      <c r="AE889" s="183"/>
      <c r="AF889" s="185"/>
      <c r="AG889" s="183"/>
      <c r="AH889" s="185"/>
      <c r="AI889" s="183"/>
      <c r="AJ889" s="185"/>
      <c r="AK889" s="183"/>
      <c r="AL889" s="185"/>
      <c r="AM889" s="183"/>
      <c r="AN889" s="185"/>
      <c r="AO889" s="183"/>
      <c r="AP889" s="48"/>
      <c r="AQ889" s="94"/>
    </row>
    <row r="890" spans="1:43" x14ac:dyDescent="0.2">
      <c r="A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185"/>
      <c r="AE890" s="183"/>
      <c r="AF890" s="185"/>
      <c r="AG890" s="183"/>
      <c r="AH890" s="185"/>
      <c r="AI890" s="183"/>
      <c r="AJ890" s="185"/>
      <c r="AK890" s="183"/>
      <c r="AL890" s="185"/>
      <c r="AM890" s="183"/>
      <c r="AN890" s="185"/>
      <c r="AO890" s="183"/>
      <c r="AP890" s="48"/>
      <c r="AQ890" s="94"/>
    </row>
    <row r="891" spans="1:43" x14ac:dyDescent="0.2">
      <c r="A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185"/>
      <c r="AE891" s="183"/>
      <c r="AF891" s="185"/>
      <c r="AG891" s="183"/>
      <c r="AH891" s="185"/>
      <c r="AI891" s="183"/>
      <c r="AJ891" s="185"/>
      <c r="AK891" s="183"/>
      <c r="AL891" s="185"/>
      <c r="AM891" s="183"/>
      <c r="AN891" s="185"/>
      <c r="AO891" s="183"/>
      <c r="AP891" s="48"/>
      <c r="AQ891" s="94"/>
    </row>
    <row r="892" spans="1:43" x14ac:dyDescent="0.2">
      <c r="A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185"/>
      <c r="AE892" s="183"/>
      <c r="AF892" s="185"/>
      <c r="AG892" s="183"/>
      <c r="AH892" s="185"/>
      <c r="AI892" s="183"/>
      <c r="AJ892" s="185"/>
      <c r="AK892" s="183"/>
      <c r="AL892" s="185"/>
      <c r="AM892" s="183"/>
      <c r="AN892" s="185"/>
      <c r="AO892" s="183"/>
      <c r="AP892" s="48"/>
      <c r="AQ892" s="94"/>
    </row>
    <row r="893" spans="1:43" x14ac:dyDescent="0.2">
      <c r="A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185"/>
      <c r="AE893" s="183"/>
      <c r="AF893" s="185"/>
      <c r="AG893" s="183"/>
      <c r="AH893" s="185"/>
      <c r="AI893" s="183"/>
      <c r="AJ893" s="185"/>
      <c r="AK893" s="183"/>
      <c r="AL893" s="185"/>
      <c r="AM893" s="183"/>
      <c r="AN893" s="185"/>
      <c r="AO893" s="183"/>
      <c r="AP893" s="48"/>
      <c r="AQ893" s="94"/>
    </row>
    <row r="894" spans="1:43" x14ac:dyDescent="0.2">
      <c r="A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185"/>
      <c r="AE894" s="183"/>
      <c r="AF894" s="185"/>
      <c r="AG894" s="183"/>
      <c r="AH894" s="185"/>
      <c r="AI894" s="183"/>
      <c r="AJ894" s="185"/>
      <c r="AK894" s="183"/>
      <c r="AL894" s="185"/>
      <c r="AM894" s="183"/>
      <c r="AN894" s="185"/>
      <c r="AO894" s="183"/>
      <c r="AP894" s="48"/>
      <c r="AQ894" s="94"/>
    </row>
    <row r="895" spans="1:43" x14ac:dyDescent="0.2">
      <c r="A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185"/>
      <c r="AE895" s="183"/>
      <c r="AF895" s="185"/>
      <c r="AG895" s="183"/>
      <c r="AH895" s="185"/>
      <c r="AI895" s="183"/>
      <c r="AJ895" s="185"/>
      <c r="AK895" s="183"/>
      <c r="AL895" s="185"/>
      <c r="AM895" s="183"/>
      <c r="AN895" s="185"/>
      <c r="AO895" s="183"/>
      <c r="AP895" s="48"/>
      <c r="AQ895" s="94"/>
    </row>
    <row r="896" spans="1:43" x14ac:dyDescent="0.2">
      <c r="A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185"/>
      <c r="AE896" s="183"/>
      <c r="AF896" s="185"/>
      <c r="AG896" s="183"/>
      <c r="AH896" s="185"/>
      <c r="AI896" s="183"/>
      <c r="AJ896" s="185"/>
      <c r="AK896" s="183"/>
      <c r="AL896" s="185"/>
      <c r="AM896" s="183"/>
      <c r="AN896" s="185"/>
      <c r="AO896" s="183"/>
      <c r="AP896" s="48"/>
      <c r="AQ896" s="94"/>
    </row>
    <row r="897" spans="1:43" x14ac:dyDescent="0.2">
      <c r="A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185"/>
      <c r="AE897" s="183"/>
      <c r="AF897" s="185"/>
      <c r="AG897" s="183"/>
      <c r="AH897" s="185"/>
      <c r="AI897" s="183"/>
      <c r="AJ897" s="185"/>
      <c r="AK897" s="183"/>
      <c r="AL897" s="185"/>
      <c r="AM897" s="183"/>
      <c r="AN897" s="185"/>
      <c r="AO897" s="183"/>
      <c r="AP897" s="48"/>
      <c r="AQ897" s="94"/>
    </row>
    <row r="898" spans="1:43" x14ac:dyDescent="0.2">
      <c r="A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185"/>
      <c r="AE898" s="183"/>
      <c r="AF898" s="185"/>
      <c r="AG898" s="183"/>
      <c r="AH898" s="185"/>
      <c r="AI898" s="183"/>
      <c r="AJ898" s="185"/>
      <c r="AK898" s="183"/>
      <c r="AL898" s="185"/>
      <c r="AM898" s="183"/>
      <c r="AN898" s="185"/>
      <c r="AO898" s="183"/>
      <c r="AP898" s="48"/>
      <c r="AQ898" s="94"/>
    </row>
    <row r="899" spans="1:43" x14ac:dyDescent="0.2">
      <c r="A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185"/>
      <c r="AE899" s="183"/>
      <c r="AF899" s="185"/>
      <c r="AG899" s="183"/>
      <c r="AH899" s="185"/>
      <c r="AI899" s="183"/>
      <c r="AJ899" s="185"/>
      <c r="AK899" s="183"/>
      <c r="AL899" s="185"/>
      <c r="AM899" s="183"/>
      <c r="AN899" s="185"/>
      <c r="AO899" s="183"/>
      <c r="AP899" s="48"/>
      <c r="AQ899" s="94"/>
    </row>
    <row r="900" spans="1:43" x14ac:dyDescent="0.2">
      <c r="A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185"/>
      <c r="AE900" s="183"/>
      <c r="AF900" s="185"/>
      <c r="AG900" s="183"/>
      <c r="AH900" s="185"/>
      <c r="AI900" s="183"/>
      <c r="AJ900" s="185"/>
      <c r="AK900" s="183"/>
      <c r="AL900" s="185"/>
      <c r="AM900" s="183"/>
      <c r="AN900" s="185"/>
      <c r="AO900" s="183"/>
      <c r="AP900" s="48"/>
      <c r="AQ900" s="94"/>
    </row>
    <row r="901" spans="1:43" x14ac:dyDescent="0.2">
      <c r="A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185"/>
      <c r="AE901" s="183"/>
      <c r="AF901" s="185"/>
      <c r="AG901" s="183"/>
      <c r="AH901" s="185"/>
      <c r="AI901" s="183"/>
      <c r="AJ901" s="185"/>
      <c r="AK901" s="183"/>
      <c r="AL901" s="185"/>
      <c r="AM901" s="183"/>
      <c r="AN901" s="185"/>
      <c r="AO901" s="183"/>
      <c r="AP901" s="48"/>
      <c r="AQ901" s="94"/>
    </row>
    <row r="902" spans="1:43" x14ac:dyDescent="0.2">
      <c r="A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185"/>
      <c r="AE902" s="183"/>
      <c r="AF902" s="185"/>
      <c r="AG902" s="183"/>
      <c r="AH902" s="185"/>
      <c r="AI902" s="183"/>
      <c r="AJ902" s="185"/>
      <c r="AK902" s="183"/>
      <c r="AL902" s="185"/>
      <c r="AM902" s="183"/>
      <c r="AN902" s="185"/>
      <c r="AO902" s="183"/>
      <c r="AP902" s="48"/>
      <c r="AQ902" s="94"/>
    </row>
    <row r="903" spans="1:43" x14ac:dyDescent="0.2">
      <c r="A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185"/>
      <c r="AE903" s="183"/>
      <c r="AF903" s="185"/>
      <c r="AG903" s="183"/>
      <c r="AH903" s="185"/>
      <c r="AI903" s="183"/>
      <c r="AJ903" s="185"/>
      <c r="AK903" s="183"/>
      <c r="AL903" s="185"/>
      <c r="AM903" s="183"/>
      <c r="AN903" s="185"/>
      <c r="AO903" s="183"/>
      <c r="AP903" s="48"/>
      <c r="AQ903" s="94"/>
    </row>
    <row r="904" spans="1:43" x14ac:dyDescent="0.2">
      <c r="A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185"/>
      <c r="AE904" s="183"/>
      <c r="AF904" s="185"/>
      <c r="AG904" s="183"/>
      <c r="AH904" s="185"/>
      <c r="AI904" s="183"/>
      <c r="AJ904" s="185"/>
      <c r="AK904" s="183"/>
      <c r="AL904" s="185"/>
      <c r="AM904" s="183"/>
      <c r="AN904" s="185"/>
      <c r="AO904" s="183"/>
      <c r="AP904" s="48"/>
      <c r="AQ904" s="94"/>
    </row>
    <row r="905" spans="1:43" x14ac:dyDescent="0.2">
      <c r="A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185"/>
      <c r="AE905" s="183"/>
      <c r="AF905" s="185"/>
      <c r="AG905" s="183"/>
      <c r="AH905" s="185"/>
      <c r="AI905" s="183"/>
      <c r="AJ905" s="185"/>
      <c r="AK905" s="183"/>
      <c r="AL905" s="185"/>
      <c r="AM905" s="183"/>
      <c r="AN905" s="185"/>
      <c r="AO905" s="183"/>
      <c r="AP905" s="48"/>
      <c r="AQ905" s="94"/>
    </row>
    <row r="906" spans="1:43" x14ac:dyDescent="0.2">
      <c r="A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185"/>
      <c r="AE906" s="183"/>
      <c r="AF906" s="185"/>
      <c r="AG906" s="183"/>
      <c r="AH906" s="185"/>
      <c r="AI906" s="183"/>
      <c r="AJ906" s="185"/>
      <c r="AK906" s="183"/>
      <c r="AL906" s="185"/>
      <c r="AM906" s="183"/>
      <c r="AN906" s="185"/>
      <c r="AO906" s="183"/>
      <c r="AP906" s="48"/>
      <c r="AQ906" s="94"/>
    </row>
    <row r="907" spans="1:43" x14ac:dyDescent="0.2">
      <c r="A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185"/>
      <c r="AE907" s="183"/>
      <c r="AF907" s="185"/>
      <c r="AG907" s="183"/>
      <c r="AH907" s="185"/>
      <c r="AI907" s="183"/>
      <c r="AJ907" s="185"/>
      <c r="AK907" s="183"/>
      <c r="AL907" s="185"/>
      <c r="AM907" s="183"/>
      <c r="AN907" s="185"/>
      <c r="AO907" s="183"/>
      <c r="AP907" s="48"/>
      <c r="AQ907" s="94"/>
    </row>
    <row r="908" spans="1:43" x14ac:dyDescent="0.2">
      <c r="A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185"/>
      <c r="AE908" s="183"/>
      <c r="AF908" s="185"/>
      <c r="AG908" s="183"/>
      <c r="AH908" s="185"/>
      <c r="AI908" s="183"/>
      <c r="AJ908" s="185"/>
      <c r="AK908" s="183"/>
      <c r="AL908" s="185"/>
      <c r="AM908" s="183"/>
      <c r="AN908" s="185"/>
      <c r="AO908" s="183"/>
      <c r="AP908" s="48"/>
      <c r="AQ908" s="94"/>
    </row>
    <row r="909" spans="1:43" x14ac:dyDescent="0.2">
      <c r="A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185"/>
      <c r="AE909" s="183"/>
      <c r="AF909" s="185"/>
      <c r="AG909" s="183"/>
      <c r="AH909" s="185"/>
      <c r="AI909" s="183"/>
      <c r="AJ909" s="185"/>
      <c r="AK909" s="183"/>
      <c r="AL909" s="185"/>
      <c r="AM909" s="183"/>
      <c r="AN909" s="185"/>
      <c r="AO909" s="183"/>
      <c r="AP909" s="48"/>
      <c r="AQ909" s="94"/>
    </row>
    <row r="910" spans="1:43" x14ac:dyDescent="0.2">
      <c r="A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185"/>
      <c r="AE910" s="183"/>
      <c r="AF910" s="185"/>
      <c r="AG910" s="183"/>
      <c r="AH910" s="185"/>
      <c r="AI910" s="183"/>
      <c r="AJ910" s="185"/>
      <c r="AK910" s="183"/>
      <c r="AL910" s="185"/>
      <c r="AM910" s="183"/>
      <c r="AN910" s="185"/>
      <c r="AO910" s="183"/>
      <c r="AP910" s="48"/>
      <c r="AQ910" s="94"/>
    </row>
    <row r="911" spans="1:43" x14ac:dyDescent="0.2">
      <c r="A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185"/>
      <c r="AE911" s="183"/>
      <c r="AF911" s="185"/>
      <c r="AG911" s="183"/>
      <c r="AH911" s="185"/>
      <c r="AI911" s="183"/>
      <c r="AJ911" s="185"/>
      <c r="AK911" s="183"/>
      <c r="AL911" s="185"/>
      <c r="AM911" s="183"/>
      <c r="AN911" s="185"/>
      <c r="AO911" s="183"/>
      <c r="AP911" s="48"/>
      <c r="AQ911" s="94"/>
    </row>
    <row r="912" spans="1:43" x14ac:dyDescent="0.2">
      <c r="A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185"/>
      <c r="AE912" s="183"/>
      <c r="AF912" s="185"/>
      <c r="AG912" s="183"/>
      <c r="AH912" s="185"/>
      <c r="AI912" s="183"/>
      <c r="AJ912" s="185"/>
      <c r="AK912" s="183"/>
      <c r="AL912" s="185"/>
      <c r="AM912" s="183"/>
      <c r="AN912" s="185"/>
      <c r="AO912" s="183"/>
      <c r="AP912" s="48"/>
      <c r="AQ912" s="94"/>
    </row>
    <row r="913" spans="1:43" x14ac:dyDescent="0.2">
      <c r="A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185"/>
      <c r="AE913" s="183"/>
      <c r="AF913" s="185"/>
      <c r="AG913" s="183"/>
      <c r="AH913" s="185"/>
      <c r="AI913" s="183"/>
      <c r="AJ913" s="185"/>
      <c r="AK913" s="183"/>
      <c r="AL913" s="185"/>
      <c r="AM913" s="183"/>
      <c r="AN913" s="185"/>
      <c r="AO913" s="183"/>
      <c r="AP913" s="48"/>
      <c r="AQ913" s="94"/>
    </row>
    <row r="914" spans="1:43" x14ac:dyDescent="0.2">
      <c r="A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185"/>
      <c r="AE914" s="183"/>
      <c r="AF914" s="185"/>
      <c r="AG914" s="183"/>
      <c r="AH914" s="185"/>
      <c r="AI914" s="183"/>
      <c r="AJ914" s="185"/>
      <c r="AK914" s="183"/>
      <c r="AL914" s="185"/>
      <c r="AM914" s="183"/>
      <c r="AN914" s="185"/>
      <c r="AO914" s="183"/>
      <c r="AP914" s="48"/>
      <c r="AQ914" s="94"/>
    </row>
    <row r="915" spans="1:43" x14ac:dyDescent="0.2">
      <c r="A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185"/>
      <c r="AE915" s="183"/>
      <c r="AF915" s="185"/>
      <c r="AG915" s="183"/>
      <c r="AH915" s="185"/>
      <c r="AI915" s="183"/>
      <c r="AJ915" s="185"/>
      <c r="AK915" s="183"/>
      <c r="AL915" s="185"/>
      <c r="AM915" s="183"/>
      <c r="AN915" s="185"/>
      <c r="AO915" s="183"/>
      <c r="AP915" s="48"/>
      <c r="AQ915" s="94"/>
    </row>
    <row r="916" spans="1:43" x14ac:dyDescent="0.2">
      <c r="A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185"/>
      <c r="AE916" s="183"/>
      <c r="AF916" s="185"/>
      <c r="AG916" s="183"/>
      <c r="AH916" s="185"/>
      <c r="AI916" s="183"/>
      <c r="AJ916" s="185"/>
      <c r="AK916" s="183"/>
      <c r="AL916" s="185"/>
      <c r="AM916" s="183"/>
      <c r="AN916" s="185"/>
      <c r="AO916" s="183"/>
      <c r="AP916" s="48"/>
      <c r="AQ916" s="94"/>
    </row>
    <row r="917" spans="1:43" x14ac:dyDescent="0.2">
      <c r="A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185"/>
      <c r="AE917" s="183"/>
      <c r="AF917" s="185"/>
      <c r="AG917" s="183"/>
      <c r="AH917" s="185"/>
      <c r="AI917" s="183"/>
      <c r="AJ917" s="185"/>
      <c r="AK917" s="183"/>
      <c r="AL917" s="185"/>
      <c r="AM917" s="183"/>
      <c r="AN917" s="185"/>
      <c r="AO917" s="183"/>
      <c r="AP917" s="48"/>
      <c r="AQ917" s="94"/>
    </row>
    <row r="918" spans="1:43" x14ac:dyDescent="0.2">
      <c r="A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185"/>
      <c r="AE918" s="183"/>
      <c r="AF918" s="185"/>
      <c r="AG918" s="183"/>
      <c r="AH918" s="185"/>
      <c r="AI918" s="183"/>
      <c r="AJ918" s="185"/>
      <c r="AK918" s="183"/>
      <c r="AL918" s="185"/>
      <c r="AM918" s="183"/>
      <c r="AN918" s="185"/>
      <c r="AO918" s="183"/>
      <c r="AP918" s="48"/>
      <c r="AQ918" s="94"/>
    </row>
    <row r="919" spans="1:43" x14ac:dyDescent="0.2">
      <c r="A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185"/>
      <c r="AE919" s="183"/>
      <c r="AF919" s="185"/>
      <c r="AG919" s="183"/>
      <c r="AH919" s="185"/>
      <c r="AI919" s="183"/>
      <c r="AJ919" s="185"/>
      <c r="AK919" s="183"/>
      <c r="AL919" s="185"/>
      <c r="AM919" s="183"/>
      <c r="AN919" s="185"/>
      <c r="AO919" s="183"/>
      <c r="AP919" s="48"/>
      <c r="AQ919" s="94"/>
    </row>
    <row r="920" spans="1:43" x14ac:dyDescent="0.2">
      <c r="A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185"/>
      <c r="AE920" s="183"/>
      <c r="AF920" s="185"/>
      <c r="AG920" s="183"/>
      <c r="AH920" s="185"/>
      <c r="AI920" s="183"/>
      <c r="AJ920" s="185"/>
      <c r="AK920" s="183"/>
      <c r="AL920" s="185"/>
      <c r="AM920" s="183"/>
      <c r="AN920" s="185"/>
      <c r="AO920" s="183"/>
      <c r="AP920" s="48"/>
      <c r="AQ920" s="94"/>
    </row>
    <row r="921" spans="1:43" x14ac:dyDescent="0.2">
      <c r="A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185"/>
      <c r="AE921" s="183"/>
      <c r="AF921" s="185"/>
      <c r="AG921" s="183"/>
      <c r="AH921" s="185"/>
      <c r="AI921" s="183"/>
      <c r="AJ921" s="185"/>
      <c r="AK921" s="183"/>
      <c r="AL921" s="185"/>
      <c r="AM921" s="183"/>
      <c r="AN921" s="185"/>
      <c r="AO921" s="183"/>
      <c r="AP921" s="48"/>
      <c r="AQ921" s="94"/>
    </row>
    <row r="922" spans="1:43" x14ac:dyDescent="0.2">
      <c r="A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185"/>
      <c r="AE922" s="183"/>
      <c r="AF922" s="185"/>
      <c r="AG922" s="183"/>
      <c r="AH922" s="185"/>
      <c r="AI922" s="183"/>
      <c r="AJ922" s="185"/>
      <c r="AK922" s="183"/>
      <c r="AL922" s="185"/>
      <c r="AM922" s="183"/>
      <c r="AN922" s="185"/>
      <c r="AO922" s="183"/>
      <c r="AP922" s="48"/>
      <c r="AQ922" s="94"/>
    </row>
    <row r="923" spans="1:43" x14ac:dyDescent="0.2">
      <c r="A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185"/>
      <c r="AE923" s="183"/>
      <c r="AF923" s="185"/>
      <c r="AG923" s="183"/>
      <c r="AH923" s="185"/>
      <c r="AI923" s="183"/>
      <c r="AJ923" s="185"/>
      <c r="AK923" s="183"/>
      <c r="AL923" s="185"/>
      <c r="AM923" s="183"/>
      <c r="AN923" s="185"/>
      <c r="AO923" s="183"/>
      <c r="AP923" s="48"/>
      <c r="AQ923" s="94"/>
    </row>
    <row r="924" spans="1:43" x14ac:dyDescent="0.2">
      <c r="A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185"/>
      <c r="AE924" s="183"/>
      <c r="AF924" s="185"/>
      <c r="AG924" s="183"/>
      <c r="AH924" s="185"/>
      <c r="AI924" s="183"/>
      <c r="AJ924" s="185"/>
      <c r="AK924" s="183"/>
      <c r="AL924" s="185"/>
      <c r="AM924" s="183"/>
      <c r="AN924" s="185"/>
      <c r="AO924" s="183"/>
      <c r="AP924" s="48"/>
      <c r="AQ924" s="94"/>
    </row>
    <row r="925" spans="1:43" x14ac:dyDescent="0.2">
      <c r="A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185"/>
      <c r="AE925" s="183"/>
      <c r="AF925" s="185"/>
      <c r="AG925" s="183"/>
      <c r="AH925" s="185"/>
      <c r="AI925" s="183"/>
      <c r="AJ925" s="185"/>
      <c r="AK925" s="183"/>
      <c r="AL925" s="185"/>
      <c r="AM925" s="183"/>
      <c r="AN925" s="185"/>
      <c r="AO925" s="183"/>
      <c r="AP925" s="48"/>
      <c r="AQ925" s="94"/>
    </row>
    <row r="926" spans="1:43" x14ac:dyDescent="0.2">
      <c r="A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185"/>
      <c r="AE926" s="183"/>
      <c r="AF926" s="185"/>
      <c r="AG926" s="183"/>
      <c r="AH926" s="185"/>
      <c r="AI926" s="183"/>
      <c r="AJ926" s="185"/>
      <c r="AK926" s="183"/>
      <c r="AL926" s="185"/>
      <c r="AM926" s="183"/>
      <c r="AN926" s="185"/>
      <c r="AO926" s="183"/>
      <c r="AP926" s="48"/>
      <c r="AQ926" s="94"/>
    </row>
    <row r="927" spans="1:43" x14ac:dyDescent="0.2">
      <c r="A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185"/>
      <c r="AE927" s="183"/>
      <c r="AF927" s="185"/>
      <c r="AG927" s="183"/>
      <c r="AH927" s="185"/>
      <c r="AI927" s="183"/>
      <c r="AJ927" s="185"/>
      <c r="AK927" s="183"/>
      <c r="AL927" s="185"/>
      <c r="AM927" s="183"/>
      <c r="AN927" s="185"/>
      <c r="AO927" s="183"/>
      <c r="AP927" s="48"/>
      <c r="AQ927" s="94"/>
    </row>
    <row r="928" spans="1:43" x14ac:dyDescent="0.2">
      <c r="A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185"/>
      <c r="AE928" s="183"/>
      <c r="AF928" s="185"/>
      <c r="AG928" s="183"/>
      <c r="AH928" s="185"/>
      <c r="AI928" s="183"/>
      <c r="AJ928" s="185"/>
      <c r="AK928" s="183"/>
      <c r="AL928" s="185"/>
      <c r="AM928" s="183"/>
      <c r="AN928" s="185"/>
      <c r="AO928" s="183"/>
      <c r="AP928" s="48"/>
      <c r="AQ928" s="94"/>
    </row>
    <row r="929" spans="1:43" x14ac:dyDescent="0.2">
      <c r="A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185"/>
      <c r="AE929" s="183"/>
      <c r="AF929" s="185"/>
      <c r="AG929" s="183"/>
      <c r="AH929" s="185"/>
      <c r="AI929" s="183"/>
      <c r="AJ929" s="185"/>
      <c r="AK929" s="183"/>
      <c r="AL929" s="185"/>
      <c r="AM929" s="183"/>
      <c r="AN929" s="185"/>
      <c r="AO929" s="183"/>
      <c r="AP929" s="48"/>
      <c r="AQ929" s="94"/>
    </row>
    <row r="930" spans="1:43" x14ac:dyDescent="0.2">
      <c r="A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185"/>
      <c r="AE930" s="183"/>
      <c r="AF930" s="185"/>
      <c r="AG930" s="183"/>
      <c r="AH930" s="185"/>
      <c r="AI930" s="183"/>
      <c r="AJ930" s="185"/>
      <c r="AK930" s="183"/>
      <c r="AL930" s="185"/>
      <c r="AM930" s="183"/>
      <c r="AN930" s="185"/>
      <c r="AO930" s="183"/>
      <c r="AP930" s="48"/>
      <c r="AQ930" s="94"/>
    </row>
    <row r="931" spans="1:43" x14ac:dyDescent="0.2">
      <c r="A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185"/>
      <c r="AE931" s="183"/>
      <c r="AF931" s="185"/>
      <c r="AG931" s="183"/>
      <c r="AH931" s="185"/>
      <c r="AI931" s="183"/>
      <c r="AJ931" s="185"/>
      <c r="AK931" s="183"/>
      <c r="AL931" s="185"/>
      <c r="AM931" s="183"/>
      <c r="AN931" s="185"/>
      <c r="AO931" s="183"/>
      <c r="AP931" s="48"/>
      <c r="AQ931" s="94"/>
    </row>
    <row r="932" spans="1:43" x14ac:dyDescent="0.2">
      <c r="A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185"/>
      <c r="AE932" s="183"/>
      <c r="AF932" s="185"/>
      <c r="AG932" s="183"/>
      <c r="AH932" s="185"/>
      <c r="AI932" s="183"/>
      <c r="AJ932" s="185"/>
      <c r="AK932" s="183"/>
      <c r="AL932" s="185"/>
      <c r="AM932" s="183"/>
      <c r="AN932" s="185"/>
      <c r="AO932" s="183"/>
      <c r="AP932" s="48"/>
      <c r="AQ932" s="94"/>
    </row>
    <row r="933" spans="1:43" x14ac:dyDescent="0.2">
      <c r="A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185"/>
      <c r="AE933" s="183"/>
      <c r="AF933" s="185"/>
      <c r="AG933" s="183"/>
      <c r="AH933" s="185"/>
      <c r="AI933" s="183"/>
      <c r="AJ933" s="185"/>
      <c r="AK933" s="183"/>
      <c r="AL933" s="185"/>
      <c r="AM933" s="183"/>
      <c r="AN933" s="185"/>
      <c r="AO933" s="183"/>
      <c r="AP933" s="48"/>
      <c r="AQ933" s="94"/>
    </row>
    <row r="934" spans="1:43" x14ac:dyDescent="0.2">
      <c r="A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185"/>
      <c r="AE934" s="183"/>
      <c r="AF934" s="185"/>
      <c r="AG934" s="183"/>
      <c r="AH934" s="185"/>
      <c r="AI934" s="183"/>
      <c r="AJ934" s="185"/>
      <c r="AK934" s="183"/>
      <c r="AL934" s="185"/>
      <c r="AM934" s="183"/>
      <c r="AN934" s="185"/>
      <c r="AO934" s="183"/>
      <c r="AP934" s="48"/>
      <c r="AQ934" s="94"/>
    </row>
    <row r="935" spans="1:43" x14ac:dyDescent="0.2">
      <c r="A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185"/>
      <c r="AE935" s="183"/>
      <c r="AF935" s="185"/>
      <c r="AG935" s="183"/>
      <c r="AH935" s="185"/>
      <c r="AI935" s="183"/>
      <c r="AJ935" s="185"/>
      <c r="AK935" s="183"/>
      <c r="AL935" s="185"/>
      <c r="AM935" s="183"/>
      <c r="AN935" s="185"/>
      <c r="AO935" s="183"/>
      <c r="AP935" s="48"/>
      <c r="AQ935" s="94"/>
    </row>
    <row r="936" spans="1:43" x14ac:dyDescent="0.2">
      <c r="A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185"/>
      <c r="AE936" s="183"/>
      <c r="AF936" s="185"/>
      <c r="AG936" s="183"/>
      <c r="AH936" s="185"/>
      <c r="AI936" s="183"/>
      <c r="AJ936" s="185"/>
      <c r="AK936" s="183"/>
      <c r="AL936" s="185"/>
      <c r="AM936" s="183"/>
      <c r="AN936" s="185"/>
      <c r="AO936" s="183"/>
      <c r="AP936" s="48"/>
      <c r="AQ936" s="94"/>
    </row>
    <row r="937" spans="1:43" x14ac:dyDescent="0.2">
      <c r="A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185"/>
      <c r="AE937" s="183"/>
      <c r="AF937" s="185"/>
      <c r="AG937" s="183"/>
      <c r="AH937" s="185"/>
      <c r="AI937" s="183"/>
      <c r="AJ937" s="185"/>
      <c r="AK937" s="183"/>
      <c r="AL937" s="185"/>
      <c r="AM937" s="183"/>
      <c r="AN937" s="185"/>
      <c r="AO937" s="183"/>
      <c r="AP937" s="48"/>
      <c r="AQ937" s="94"/>
    </row>
    <row r="938" spans="1:43" x14ac:dyDescent="0.2">
      <c r="A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185"/>
      <c r="AE938" s="183"/>
      <c r="AF938" s="185"/>
      <c r="AG938" s="183"/>
      <c r="AH938" s="185"/>
      <c r="AI938" s="183"/>
      <c r="AJ938" s="185"/>
      <c r="AK938" s="183"/>
      <c r="AL938" s="185"/>
      <c r="AM938" s="183"/>
      <c r="AN938" s="185"/>
      <c r="AO938" s="183"/>
      <c r="AP938" s="48"/>
      <c r="AQ938" s="94"/>
    </row>
    <row r="939" spans="1:43" x14ac:dyDescent="0.2">
      <c r="A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185"/>
      <c r="AE939" s="183"/>
      <c r="AF939" s="185"/>
      <c r="AG939" s="183"/>
      <c r="AH939" s="185"/>
      <c r="AI939" s="183"/>
      <c r="AJ939" s="185"/>
      <c r="AK939" s="183"/>
      <c r="AL939" s="185"/>
      <c r="AM939" s="183"/>
      <c r="AN939" s="185"/>
      <c r="AO939" s="183"/>
      <c r="AP939" s="48"/>
      <c r="AQ939" s="94"/>
    </row>
    <row r="940" spans="1:43" x14ac:dyDescent="0.2">
      <c r="A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185"/>
      <c r="AE940" s="183"/>
      <c r="AF940" s="185"/>
      <c r="AG940" s="183"/>
      <c r="AH940" s="185"/>
      <c r="AI940" s="183"/>
      <c r="AJ940" s="185"/>
      <c r="AK940" s="183"/>
      <c r="AL940" s="185"/>
      <c r="AM940" s="183"/>
      <c r="AN940" s="185"/>
      <c r="AO940" s="183"/>
      <c r="AP940" s="48"/>
      <c r="AQ940" s="94"/>
    </row>
    <row r="941" spans="1:43" x14ac:dyDescent="0.2">
      <c r="A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185"/>
      <c r="AE941" s="183"/>
      <c r="AF941" s="185"/>
      <c r="AG941" s="183"/>
      <c r="AH941" s="185"/>
      <c r="AI941" s="183"/>
      <c r="AJ941" s="185"/>
      <c r="AK941" s="183"/>
      <c r="AL941" s="185"/>
      <c r="AM941" s="183"/>
      <c r="AN941" s="185"/>
      <c r="AO941" s="183"/>
      <c r="AP941" s="48"/>
      <c r="AQ941" s="94"/>
    </row>
    <row r="942" spans="1:43" x14ac:dyDescent="0.2">
      <c r="A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185"/>
      <c r="AE942" s="183"/>
      <c r="AF942" s="185"/>
      <c r="AG942" s="183"/>
      <c r="AH942" s="185"/>
      <c r="AI942" s="183"/>
      <c r="AJ942" s="185"/>
      <c r="AK942" s="183"/>
      <c r="AL942" s="185"/>
      <c r="AM942" s="183"/>
      <c r="AN942" s="185"/>
      <c r="AO942" s="183"/>
      <c r="AP942" s="48"/>
      <c r="AQ942" s="94"/>
    </row>
    <row r="943" spans="1:43" x14ac:dyDescent="0.2">
      <c r="A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185"/>
      <c r="AE943" s="183"/>
      <c r="AF943" s="185"/>
      <c r="AG943" s="183"/>
      <c r="AH943" s="185"/>
      <c r="AI943" s="183"/>
      <c r="AJ943" s="185"/>
      <c r="AK943" s="183"/>
      <c r="AL943" s="185"/>
      <c r="AM943" s="183"/>
      <c r="AN943" s="185"/>
      <c r="AO943" s="183"/>
      <c r="AP943" s="48"/>
      <c r="AQ943" s="94"/>
    </row>
    <row r="944" spans="1:43" x14ac:dyDescent="0.2">
      <c r="A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185"/>
      <c r="AE944" s="183"/>
      <c r="AF944" s="185"/>
      <c r="AG944" s="183"/>
      <c r="AH944" s="185"/>
      <c r="AI944" s="183"/>
      <c r="AJ944" s="185"/>
      <c r="AK944" s="183"/>
      <c r="AL944" s="185"/>
      <c r="AM944" s="183"/>
      <c r="AN944" s="185"/>
      <c r="AO944" s="183"/>
      <c r="AP944" s="48"/>
      <c r="AQ944" s="94"/>
    </row>
    <row r="945" spans="1:43" x14ac:dyDescent="0.2">
      <c r="A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185"/>
      <c r="AE945" s="183"/>
      <c r="AF945" s="185"/>
      <c r="AG945" s="183"/>
      <c r="AH945" s="185"/>
      <c r="AI945" s="183"/>
      <c r="AJ945" s="185"/>
      <c r="AK945" s="183"/>
      <c r="AL945" s="185"/>
      <c r="AM945" s="183"/>
      <c r="AN945" s="185"/>
      <c r="AO945" s="183"/>
      <c r="AP945" s="48"/>
      <c r="AQ945" s="94"/>
    </row>
    <row r="946" spans="1:43" x14ac:dyDescent="0.2">
      <c r="A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185"/>
      <c r="AE946" s="183"/>
      <c r="AF946" s="185"/>
      <c r="AG946" s="183"/>
      <c r="AH946" s="185"/>
      <c r="AI946" s="183"/>
      <c r="AJ946" s="185"/>
      <c r="AK946" s="183"/>
      <c r="AL946" s="185"/>
      <c r="AM946" s="183"/>
      <c r="AN946" s="185"/>
      <c r="AO946" s="183"/>
      <c r="AP946" s="48"/>
      <c r="AQ946" s="94"/>
    </row>
    <row r="947" spans="1:43" x14ac:dyDescent="0.2">
      <c r="A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185"/>
      <c r="AE947" s="183"/>
      <c r="AF947" s="185"/>
      <c r="AG947" s="183"/>
      <c r="AH947" s="185"/>
      <c r="AI947" s="183"/>
      <c r="AJ947" s="185"/>
      <c r="AK947" s="183"/>
      <c r="AL947" s="185"/>
      <c r="AM947" s="183"/>
      <c r="AN947" s="185"/>
      <c r="AO947" s="183"/>
      <c r="AP947" s="48"/>
      <c r="AQ947" s="94"/>
    </row>
    <row r="948" spans="1:43" x14ac:dyDescent="0.2">
      <c r="A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185"/>
      <c r="AE948" s="183"/>
      <c r="AF948" s="185"/>
      <c r="AG948" s="183"/>
      <c r="AH948" s="185"/>
      <c r="AI948" s="183"/>
      <c r="AJ948" s="185"/>
      <c r="AK948" s="183"/>
      <c r="AL948" s="185"/>
      <c r="AM948" s="183"/>
      <c r="AN948" s="185"/>
      <c r="AO948" s="183"/>
      <c r="AP948" s="48"/>
      <c r="AQ948" s="94"/>
    </row>
    <row r="949" spans="1:43" x14ac:dyDescent="0.2">
      <c r="A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185"/>
      <c r="AE949" s="183"/>
      <c r="AF949" s="185"/>
      <c r="AG949" s="183"/>
      <c r="AH949" s="185"/>
      <c r="AI949" s="183"/>
      <c r="AJ949" s="185"/>
      <c r="AK949" s="183"/>
      <c r="AL949" s="185"/>
      <c r="AM949" s="183"/>
      <c r="AN949" s="185"/>
      <c r="AO949" s="183"/>
      <c r="AP949" s="48"/>
      <c r="AQ949" s="94"/>
    </row>
    <row r="950" spans="1:43" x14ac:dyDescent="0.2">
      <c r="A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185"/>
      <c r="AE950" s="183"/>
      <c r="AF950" s="185"/>
      <c r="AG950" s="183"/>
      <c r="AH950" s="185"/>
      <c r="AI950" s="183"/>
      <c r="AJ950" s="185"/>
      <c r="AK950" s="183"/>
      <c r="AL950" s="185"/>
      <c r="AM950" s="183"/>
      <c r="AN950" s="185"/>
      <c r="AO950" s="183"/>
      <c r="AP950" s="48"/>
      <c r="AQ950" s="94"/>
    </row>
    <row r="951" spans="1:43" x14ac:dyDescent="0.2">
      <c r="A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185"/>
      <c r="AE951" s="183"/>
      <c r="AF951" s="185"/>
      <c r="AG951" s="183"/>
      <c r="AH951" s="185"/>
      <c r="AI951" s="183"/>
      <c r="AJ951" s="185"/>
      <c r="AK951" s="183"/>
      <c r="AL951" s="185"/>
      <c r="AM951" s="183"/>
      <c r="AN951" s="185"/>
      <c r="AO951" s="183"/>
      <c r="AP951" s="48"/>
      <c r="AQ951" s="94"/>
    </row>
    <row r="952" spans="1:43" x14ac:dyDescent="0.2">
      <c r="A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185"/>
      <c r="AE952" s="183"/>
      <c r="AF952" s="185"/>
      <c r="AG952" s="183"/>
      <c r="AH952" s="185"/>
      <c r="AI952" s="183"/>
      <c r="AJ952" s="185"/>
      <c r="AK952" s="183"/>
      <c r="AL952" s="185"/>
      <c r="AM952" s="183"/>
      <c r="AN952" s="185"/>
      <c r="AO952" s="183"/>
      <c r="AP952" s="48"/>
      <c r="AQ952" s="94"/>
    </row>
    <row r="953" spans="1:43" x14ac:dyDescent="0.2">
      <c r="A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185"/>
      <c r="AE953" s="183"/>
      <c r="AF953" s="185"/>
      <c r="AG953" s="183"/>
      <c r="AH953" s="185"/>
      <c r="AI953" s="183"/>
      <c r="AJ953" s="185"/>
      <c r="AK953" s="183"/>
      <c r="AL953" s="185"/>
      <c r="AM953" s="183"/>
      <c r="AN953" s="185"/>
      <c r="AO953" s="183"/>
      <c r="AP953" s="48"/>
      <c r="AQ953" s="94"/>
    </row>
    <row r="954" spans="1:43" x14ac:dyDescent="0.2">
      <c r="A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185"/>
      <c r="AE954" s="183"/>
      <c r="AF954" s="185"/>
      <c r="AG954" s="183"/>
      <c r="AH954" s="185"/>
      <c r="AI954" s="183"/>
      <c r="AJ954" s="185"/>
      <c r="AK954" s="183"/>
      <c r="AL954" s="185"/>
      <c r="AM954" s="183"/>
      <c r="AN954" s="185"/>
      <c r="AO954" s="183"/>
      <c r="AP954" s="48"/>
      <c r="AQ954" s="94"/>
    </row>
    <row r="955" spans="1:43" x14ac:dyDescent="0.2">
      <c r="A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185"/>
      <c r="AE955" s="183"/>
      <c r="AF955" s="185"/>
      <c r="AG955" s="183"/>
      <c r="AH955" s="185"/>
      <c r="AI955" s="183"/>
      <c r="AJ955" s="185"/>
      <c r="AK955" s="183"/>
      <c r="AL955" s="185"/>
      <c r="AM955" s="183"/>
      <c r="AN955" s="185"/>
      <c r="AO955" s="183"/>
      <c r="AP955" s="48"/>
      <c r="AQ955" s="94"/>
    </row>
    <row r="956" spans="1:43" x14ac:dyDescent="0.2">
      <c r="A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185"/>
      <c r="AE956" s="183"/>
      <c r="AF956" s="185"/>
      <c r="AG956" s="183"/>
      <c r="AH956" s="185"/>
      <c r="AI956" s="183"/>
      <c r="AJ956" s="185"/>
      <c r="AK956" s="183"/>
      <c r="AL956" s="185"/>
      <c r="AM956" s="183"/>
      <c r="AN956" s="185"/>
      <c r="AO956" s="183"/>
      <c r="AP956" s="48"/>
      <c r="AQ956" s="94"/>
    </row>
    <row r="957" spans="1:43" x14ac:dyDescent="0.2">
      <c r="A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185"/>
      <c r="AE957" s="183"/>
      <c r="AF957" s="185"/>
      <c r="AG957" s="183"/>
      <c r="AH957" s="185"/>
      <c r="AI957" s="183"/>
      <c r="AJ957" s="185"/>
      <c r="AK957" s="183"/>
      <c r="AL957" s="185"/>
      <c r="AM957" s="183"/>
      <c r="AN957" s="185"/>
      <c r="AO957" s="183"/>
      <c r="AP957" s="48"/>
      <c r="AQ957" s="94"/>
    </row>
    <row r="958" spans="1:43" x14ac:dyDescent="0.2">
      <c r="A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185"/>
      <c r="AE958" s="183"/>
      <c r="AF958" s="185"/>
      <c r="AG958" s="183"/>
      <c r="AH958" s="185"/>
      <c r="AI958" s="183"/>
      <c r="AJ958" s="185"/>
      <c r="AK958" s="183"/>
      <c r="AL958" s="185"/>
      <c r="AM958" s="183"/>
      <c r="AN958" s="185"/>
      <c r="AO958" s="183"/>
      <c r="AP958" s="48"/>
      <c r="AQ958" s="94"/>
    </row>
    <row r="959" spans="1:43" x14ac:dyDescent="0.2">
      <c r="A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185"/>
      <c r="AE959" s="183"/>
      <c r="AF959" s="185"/>
      <c r="AG959" s="183"/>
      <c r="AH959" s="185"/>
      <c r="AI959" s="183"/>
      <c r="AJ959" s="185"/>
      <c r="AK959" s="183"/>
      <c r="AL959" s="185"/>
      <c r="AM959" s="183"/>
      <c r="AN959" s="185"/>
      <c r="AO959" s="183"/>
      <c r="AP959" s="48"/>
      <c r="AQ959" s="94"/>
    </row>
    <row r="960" spans="1:43" x14ac:dyDescent="0.2">
      <c r="A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185"/>
      <c r="AE960" s="183"/>
      <c r="AF960" s="185"/>
      <c r="AG960" s="183"/>
      <c r="AH960" s="185"/>
      <c r="AI960" s="183"/>
      <c r="AJ960" s="185"/>
      <c r="AK960" s="183"/>
      <c r="AL960" s="185"/>
      <c r="AM960" s="183"/>
      <c r="AN960" s="185"/>
      <c r="AO960" s="183"/>
      <c r="AP960" s="48"/>
      <c r="AQ960" s="94"/>
    </row>
    <row r="961" spans="1:43" x14ac:dyDescent="0.2">
      <c r="A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185"/>
      <c r="AE961" s="183"/>
      <c r="AF961" s="185"/>
      <c r="AG961" s="183"/>
      <c r="AH961" s="185"/>
      <c r="AI961" s="183"/>
      <c r="AJ961" s="185"/>
      <c r="AK961" s="183"/>
      <c r="AL961" s="185"/>
      <c r="AM961" s="183"/>
      <c r="AN961" s="185"/>
      <c r="AO961" s="183"/>
      <c r="AP961" s="48"/>
      <c r="AQ961" s="94"/>
    </row>
    <row r="962" spans="1:43" x14ac:dyDescent="0.2">
      <c r="A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185"/>
      <c r="AE962" s="183"/>
      <c r="AF962" s="185"/>
      <c r="AG962" s="183"/>
      <c r="AH962" s="185"/>
      <c r="AI962" s="183"/>
      <c r="AJ962" s="185"/>
      <c r="AK962" s="183"/>
      <c r="AL962" s="185"/>
      <c r="AM962" s="183"/>
      <c r="AN962" s="185"/>
      <c r="AO962" s="183"/>
      <c r="AP962" s="48"/>
      <c r="AQ962" s="94"/>
    </row>
    <row r="963" spans="1:43" x14ac:dyDescent="0.2">
      <c r="A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185"/>
      <c r="AE963" s="183"/>
      <c r="AF963" s="185"/>
      <c r="AG963" s="183"/>
      <c r="AH963" s="185"/>
      <c r="AI963" s="183"/>
      <c r="AJ963" s="185"/>
      <c r="AK963" s="183"/>
      <c r="AL963" s="185"/>
      <c r="AM963" s="183"/>
      <c r="AN963" s="185"/>
      <c r="AO963" s="183"/>
      <c r="AP963" s="48"/>
      <c r="AQ963" s="94"/>
    </row>
    <row r="964" spans="1:43" x14ac:dyDescent="0.2">
      <c r="A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185"/>
      <c r="AE964" s="183"/>
      <c r="AF964" s="185"/>
      <c r="AG964" s="183"/>
      <c r="AH964" s="185"/>
      <c r="AI964" s="183"/>
      <c r="AJ964" s="185"/>
      <c r="AK964" s="183"/>
      <c r="AL964" s="185"/>
      <c r="AM964" s="183"/>
      <c r="AN964" s="185"/>
      <c r="AO964" s="183"/>
      <c r="AP964" s="48"/>
      <c r="AQ964" s="94"/>
    </row>
    <row r="965" spans="1:43" x14ac:dyDescent="0.2">
      <c r="A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185"/>
      <c r="AE965" s="183"/>
      <c r="AF965" s="185"/>
      <c r="AG965" s="183"/>
      <c r="AH965" s="185"/>
      <c r="AI965" s="183"/>
      <c r="AJ965" s="185"/>
      <c r="AK965" s="183"/>
      <c r="AL965" s="185"/>
      <c r="AM965" s="183"/>
      <c r="AN965" s="185"/>
      <c r="AO965" s="183"/>
      <c r="AP965" s="48"/>
      <c r="AQ965" s="94"/>
    </row>
    <row r="966" spans="1:43" x14ac:dyDescent="0.2">
      <c r="A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185"/>
      <c r="AE966" s="183"/>
      <c r="AF966" s="185"/>
      <c r="AG966" s="183"/>
      <c r="AH966" s="185"/>
      <c r="AI966" s="183"/>
      <c r="AJ966" s="185"/>
      <c r="AK966" s="183"/>
      <c r="AL966" s="185"/>
      <c r="AM966" s="183"/>
      <c r="AN966" s="185"/>
      <c r="AO966" s="183"/>
      <c r="AP966" s="48"/>
      <c r="AQ966" s="94"/>
    </row>
    <row r="967" spans="1:43" x14ac:dyDescent="0.2">
      <c r="A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185"/>
      <c r="AE967" s="183"/>
      <c r="AF967" s="185"/>
      <c r="AG967" s="183"/>
      <c r="AH967" s="185"/>
      <c r="AI967" s="183"/>
      <c r="AJ967" s="185"/>
      <c r="AK967" s="183"/>
      <c r="AL967" s="185"/>
      <c r="AM967" s="183"/>
      <c r="AN967" s="185"/>
      <c r="AO967" s="183"/>
      <c r="AP967" s="48"/>
      <c r="AQ967" s="94"/>
    </row>
    <row r="968" spans="1:43" x14ac:dyDescent="0.2">
      <c r="A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185"/>
      <c r="AE968" s="183"/>
      <c r="AF968" s="185"/>
      <c r="AG968" s="183"/>
      <c r="AH968" s="185"/>
      <c r="AI968" s="183"/>
      <c r="AJ968" s="185"/>
      <c r="AK968" s="183"/>
      <c r="AL968" s="185"/>
      <c r="AM968" s="183"/>
      <c r="AN968" s="185"/>
      <c r="AO968" s="183"/>
      <c r="AP968" s="48"/>
      <c r="AQ968" s="94"/>
    </row>
    <row r="969" spans="1:43" x14ac:dyDescent="0.2">
      <c r="A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185"/>
      <c r="AE969" s="183"/>
      <c r="AF969" s="185"/>
      <c r="AG969" s="183"/>
      <c r="AH969" s="185"/>
      <c r="AI969" s="183"/>
      <c r="AJ969" s="185"/>
      <c r="AK969" s="183"/>
      <c r="AL969" s="185"/>
      <c r="AM969" s="183"/>
      <c r="AN969" s="185"/>
      <c r="AO969" s="183"/>
      <c r="AP969" s="48"/>
      <c r="AQ969" s="94"/>
    </row>
    <row r="970" spans="1:43" x14ac:dyDescent="0.2">
      <c r="A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185"/>
      <c r="AE970" s="183"/>
      <c r="AF970" s="185"/>
      <c r="AG970" s="183"/>
      <c r="AH970" s="185"/>
      <c r="AI970" s="183"/>
      <c r="AJ970" s="185"/>
      <c r="AK970" s="183"/>
      <c r="AL970" s="185"/>
      <c r="AM970" s="183"/>
      <c r="AN970" s="185"/>
      <c r="AO970" s="183"/>
      <c r="AP970" s="48"/>
      <c r="AQ970" s="94"/>
    </row>
    <row r="971" spans="1:43" x14ac:dyDescent="0.2">
      <c r="A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185"/>
      <c r="AE971" s="183"/>
      <c r="AF971" s="185"/>
      <c r="AG971" s="183"/>
      <c r="AH971" s="185"/>
      <c r="AI971" s="183"/>
      <c r="AJ971" s="185"/>
      <c r="AK971" s="183"/>
      <c r="AL971" s="185"/>
      <c r="AM971" s="183"/>
      <c r="AN971" s="185"/>
      <c r="AO971" s="183"/>
      <c r="AP971" s="48"/>
      <c r="AQ971" s="94"/>
    </row>
    <row r="972" spans="1:43" x14ac:dyDescent="0.2">
      <c r="A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185"/>
      <c r="AE972" s="183"/>
      <c r="AF972" s="185"/>
      <c r="AG972" s="183"/>
      <c r="AH972" s="185"/>
      <c r="AI972" s="183"/>
      <c r="AJ972" s="185"/>
      <c r="AK972" s="183"/>
      <c r="AL972" s="185"/>
      <c r="AM972" s="183"/>
      <c r="AN972" s="185"/>
      <c r="AO972" s="183"/>
      <c r="AP972" s="48"/>
      <c r="AQ972" s="94"/>
    </row>
    <row r="973" spans="1:43" x14ac:dyDescent="0.2">
      <c r="A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185"/>
      <c r="AE973" s="183"/>
      <c r="AF973" s="185"/>
      <c r="AG973" s="183"/>
      <c r="AH973" s="185"/>
      <c r="AI973" s="183"/>
      <c r="AJ973" s="185"/>
      <c r="AK973" s="183"/>
      <c r="AL973" s="185"/>
      <c r="AM973" s="183"/>
      <c r="AN973" s="185"/>
      <c r="AO973" s="183"/>
      <c r="AP973" s="48"/>
      <c r="AQ973" s="94"/>
    </row>
    <row r="974" spans="1:43" x14ac:dyDescent="0.2">
      <c r="A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185"/>
      <c r="AE974" s="183"/>
      <c r="AF974" s="185"/>
      <c r="AG974" s="183"/>
      <c r="AH974" s="185"/>
      <c r="AI974" s="183"/>
      <c r="AJ974" s="185"/>
      <c r="AK974" s="183"/>
      <c r="AL974" s="185"/>
      <c r="AM974" s="183"/>
      <c r="AN974" s="185"/>
      <c r="AO974" s="183"/>
      <c r="AP974" s="48"/>
      <c r="AQ974" s="94"/>
    </row>
    <row r="975" spans="1:43" x14ac:dyDescent="0.2">
      <c r="A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185"/>
      <c r="AE975" s="183"/>
      <c r="AF975" s="185"/>
      <c r="AG975" s="183"/>
      <c r="AH975" s="185"/>
      <c r="AI975" s="183"/>
      <c r="AJ975" s="185"/>
      <c r="AK975" s="183"/>
      <c r="AL975" s="185"/>
      <c r="AM975" s="183"/>
      <c r="AN975" s="185"/>
      <c r="AO975" s="183"/>
      <c r="AP975" s="48"/>
      <c r="AQ975" s="94"/>
    </row>
    <row r="976" spans="1:43" x14ac:dyDescent="0.2">
      <c r="A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185"/>
      <c r="AE976" s="183"/>
      <c r="AF976" s="185"/>
      <c r="AG976" s="183"/>
      <c r="AH976" s="185"/>
      <c r="AI976" s="183"/>
      <c r="AJ976" s="185"/>
      <c r="AK976" s="183"/>
      <c r="AL976" s="185"/>
      <c r="AM976" s="183"/>
      <c r="AN976" s="185"/>
      <c r="AO976" s="183"/>
      <c r="AP976" s="48"/>
      <c r="AQ976" s="94"/>
    </row>
    <row r="977" spans="1:43" x14ac:dyDescent="0.2">
      <c r="A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185"/>
      <c r="AE977" s="183"/>
      <c r="AF977" s="185"/>
      <c r="AG977" s="183"/>
      <c r="AH977" s="185"/>
      <c r="AI977" s="183"/>
      <c r="AJ977" s="185"/>
      <c r="AK977" s="183"/>
      <c r="AL977" s="185"/>
      <c r="AM977" s="183"/>
      <c r="AN977" s="185"/>
      <c r="AO977" s="183"/>
      <c r="AP977" s="48"/>
      <c r="AQ977" s="94"/>
    </row>
    <row r="978" spans="1:43" x14ac:dyDescent="0.2">
      <c r="A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185"/>
      <c r="AE978" s="183"/>
      <c r="AF978" s="185"/>
      <c r="AG978" s="183"/>
      <c r="AH978" s="185"/>
      <c r="AI978" s="183"/>
      <c r="AJ978" s="185"/>
      <c r="AK978" s="183"/>
      <c r="AL978" s="185"/>
      <c r="AM978" s="183"/>
      <c r="AN978" s="185"/>
      <c r="AO978" s="183"/>
      <c r="AP978" s="48"/>
      <c r="AQ978" s="94"/>
    </row>
    <row r="979" spans="1:43" x14ac:dyDescent="0.2">
      <c r="A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185"/>
      <c r="AE979" s="183"/>
      <c r="AF979" s="185"/>
      <c r="AG979" s="183"/>
      <c r="AH979" s="185"/>
      <c r="AI979" s="183"/>
      <c r="AJ979" s="185"/>
      <c r="AK979" s="183"/>
      <c r="AL979" s="185"/>
      <c r="AM979" s="183"/>
      <c r="AN979" s="185"/>
      <c r="AO979" s="183"/>
      <c r="AP979" s="48"/>
      <c r="AQ979" s="94"/>
    </row>
    <row r="980" spans="1:43" x14ac:dyDescent="0.2">
      <c r="A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185"/>
      <c r="AE980" s="183"/>
      <c r="AF980" s="185"/>
      <c r="AG980" s="183"/>
      <c r="AH980" s="185"/>
      <c r="AI980" s="183"/>
      <c r="AJ980" s="185"/>
      <c r="AK980" s="183"/>
      <c r="AL980" s="185"/>
      <c r="AM980" s="183"/>
      <c r="AN980" s="185"/>
      <c r="AO980" s="183"/>
      <c r="AP980" s="48"/>
      <c r="AQ980" s="94"/>
    </row>
    <row r="981" spans="1:43" x14ac:dyDescent="0.2">
      <c r="A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185"/>
      <c r="AE981" s="183"/>
      <c r="AF981" s="185"/>
      <c r="AG981" s="183"/>
      <c r="AH981" s="185"/>
      <c r="AI981" s="183"/>
      <c r="AJ981" s="185"/>
      <c r="AK981" s="183"/>
      <c r="AL981" s="185"/>
      <c r="AM981" s="183"/>
      <c r="AN981" s="185"/>
      <c r="AO981" s="183"/>
      <c r="AP981" s="48"/>
      <c r="AQ981" s="94"/>
    </row>
    <row r="982" spans="1:43" x14ac:dyDescent="0.2">
      <c r="A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185"/>
      <c r="AE982" s="183"/>
      <c r="AF982" s="185"/>
      <c r="AG982" s="183"/>
      <c r="AH982" s="185"/>
      <c r="AI982" s="183"/>
      <c r="AJ982" s="185"/>
      <c r="AK982" s="183"/>
      <c r="AL982" s="185"/>
      <c r="AM982" s="183"/>
      <c r="AN982" s="185"/>
      <c r="AO982" s="183"/>
      <c r="AP982" s="48"/>
      <c r="AQ982" s="94"/>
    </row>
    <row r="983" spans="1:43" x14ac:dyDescent="0.2">
      <c r="A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185"/>
      <c r="AE983" s="183"/>
      <c r="AF983" s="185"/>
      <c r="AG983" s="183"/>
      <c r="AH983" s="185"/>
      <c r="AI983" s="183"/>
      <c r="AJ983" s="185"/>
      <c r="AK983" s="183"/>
      <c r="AL983" s="185"/>
      <c r="AM983" s="183"/>
      <c r="AN983" s="185"/>
      <c r="AO983" s="183"/>
      <c r="AP983" s="48"/>
      <c r="AQ983" s="94"/>
    </row>
    <row r="984" spans="1:43" x14ac:dyDescent="0.2">
      <c r="A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185"/>
      <c r="AE984" s="183"/>
      <c r="AF984" s="185"/>
      <c r="AG984" s="183"/>
      <c r="AH984" s="185"/>
      <c r="AI984" s="183"/>
      <c r="AJ984" s="185"/>
      <c r="AK984" s="183"/>
      <c r="AL984" s="185"/>
      <c r="AM984" s="183"/>
      <c r="AN984" s="185"/>
      <c r="AO984" s="183"/>
      <c r="AP984" s="48"/>
      <c r="AQ984" s="94"/>
    </row>
    <row r="985" spans="1:43" x14ac:dyDescent="0.2">
      <c r="A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185"/>
      <c r="AE985" s="183"/>
      <c r="AF985" s="185"/>
      <c r="AG985" s="183"/>
      <c r="AH985" s="185"/>
      <c r="AI985" s="183"/>
      <c r="AJ985" s="185"/>
      <c r="AK985" s="183"/>
      <c r="AL985" s="185"/>
      <c r="AM985" s="183"/>
      <c r="AN985" s="185"/>
      <c r="AO985" s="183"/>
      <c r="AP985" s="48"/>
      <c r="AQ985" s="94"/>
    </row>
    <row r="986" spans="1:43" x14ac:dyDescent="0.2">
      <c r="A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185"/>
      <c r="AE986" s="183"/>
      <c r="AF986" s="185"/>
      <c r="AG986" s="183"/>
      <c r="AH986" s="185"/>
      <c r="AI986" s="183"/>
      <c r="AJ986" s="185"/>
      <c r="AK986" s="183"/>
      <c r="AL986" s="185"/>
      <c r="AM986" s="183"/>
      <c r="AN986" s="185"/>
      <c r="AO986" s="183"/>
      <c r="AP986" s="48"/>
      <c r="AQ986" s="94"/>
    </row>
    <row r="987" spans="1:43" x14ac:dyDescent="0.2">
      <c r="A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185"/>
      <c r="AE987" s="183"/>
      <c r="AF987" s="185"/>
      <c r="AG987" s="183"/>
      <c r="AH987" s="185"/>
      <c r="AI987" s="183"/>
      <c r="AJ987" s="185"/>
      <c r="AK987" s="183"/>
      <c r="AL987" s="185"/>
      <c r="AM987" s="183"/>
      <c r="AN987" s="185"/>
      <c r="AO987" s="183"/>
      <c r="AP987" s="48"/>
      <c r="AQ987" s="94"/>
    </row>
    <row r="988" spans="1:43" x14ac:dyDescent="0.2">
      <c r="A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185"/>
      <c r="AE988" s="183"/>
      <c r="AF988" s="185"/>
      <c r="AG988" s="183"/>
      <c r="AH988" s="185"/>
      <c r="AI988" s="183"/>
      <c r="AJ988" s="185"/>
      <c r="AK988" s="183"/>
      <c r="AL988" s="185"/>
      <c r="AM988" s="183"/>
      <c r="AN988" s="185"/>
      <c r="AO988" s="183"/>
      <c r="AP988" s="48"/>
      <c r="AQ988" s="94"/>
    </row>
    <row r="989" spans="1:43" x14ac:dyDescent="0.2">
      <c r="A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185"/>
      <c r="AE989" s="183"/>
      <c r="AF989" s="185"/>
      <c r="AG989" s="183"/>
      <c r="AH989" s="185"/>
      <c r="AI989" s="183"/>
      <c r="AJ989" s="185"/>
      <c r="AK989" s="183"/>
      <c r="AL989" s="185"/>
      <c r="AM989" s="183"/>
      <c r="AN989" s="185"/>
      <c r="AO989" s="183"/>
      <c r="AP989" s="48"/>
      <c r="AQ989" s="94"/>
    </row>
    <row r="990" spans="1:43" x14ac:dyDescent="0.2">
      <c r="A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185"/>
      <c r="AE990" s="183"/>
      <c r="AF990" s="185"/>
      <c r="AG990" s="183"/>
      <c r="AH990" s="185"/>
      <c r="AI990" s="183"/>
      <c r="AJ990" s="185"/>
      <c r="AK990" s="183"/>
      <c r="AL990" s="185"/>
      <c r="AM990" s="183"/>
      <c r="AN990" s="185"/>
      <c r="AO990" s="183"/>
      <c r="AP990" s="48"/>
      <c r="AQ990" s="94"/>
    </row>
    <row r="991" spans="1:43" x14ac:dyDescent="0.2">
      <c r="A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185"/>
      <c r="AE991" s="183"/>
      <c r="AF991" s="185"/>
      <c r="AG991" s="183"/>
      <c r="AH991" s="185"/>
      <c r="AI991" s="183"/>
      <c r="AJ991" s="185"/>
      <c r="AK991" s="183"/>
      <c r="AL991" s="185"/>
      <c r="AM991" s="183"/>
      <c r="AN991" s="185"/>
      <c r="AO991" s="183"/>
      <c r="AP991" s="48"/>
      <c r="AQ991" s="94"/>
    </row>
    <row r="992" spans="1:43" x14ac:dyDescent="0.2">
      <c r="A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185"/>
      <c r="AE992" s="183"/>
      <c r="AF992" s="185"/>
      <c r="AG992" s="183"/>
      <c r="AH992" s="185"/>
      <c r="AI992" s="183"/>
      <c r="AJ992" s="185"/>
      <c r="AK992" s="183"/>
      <c r="AL992" s="185"/>
      <c r="AM992" s="183"/>
      <c r="AN992" s="185"/>
      <c r="AO992" s="183"/>
      <c r="AP992" s="48"/>
      <c r="AQ992" s="94"/>
    </row>
    <row r="993" spans="1:43" x14ac:dyDescent="0.2">
      <c r="A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185"/>
      <c r="AE993" s="183"/>
      <c r="AF993" s="185"/>
      <c r="AG993" s="183"/>
      <c r="AH993" s="185"/>
      <c r="AI993" s="183"/>
      <c r="AJ993" s="185"/>
      <c r="AK993" s="183"/>
      <c r="AL993" s="185"/>
      <c r="AM993" s="183"/>
      <c r="AN993" s="185"/>
      <c r="AO993" s="183"/>
      <c r="AP993" s="48"/>
      <c r="AQ993" s="94"/>
    </row>
    <row r="994" spans="1:43" x14ac:dyDescent="0.2">
      <c r="A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185"/>
      <c r="AE994" s="183"/>
      <c r="AF994" s="185"/>
      <c r="AG994" s="183"/>
      <c r="AH994" s="185"/>
      <c r="AI994" s="183"/>
      <c r="AJ994" s="185"/>
      <c r="AK994" s="183"/>
      <c r="AL994" s="185"/>
      <c r="AM994" s="183"/>
      <c r="AN994" s="185"/>
      <c r="AO994" s="183"/>
      <c r="AP994" s="48"/>
      <c r="AQ994" s="94"/>
    </row>
    <row r="995" spans="1:43" x14ac:dyDescent="0.2">
      <c r="A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185"/>
      <c r="AE995" s="183"/>
      <c r="AF995" s="185"/>
      <c r="AG995" s="183"/>
      <c r="AH995" s="185"/>
      <c r="AI995" s="183"/>
      <c r="AJ995" s="185"/>
      <c r="AK995" s="183"/>
      <c r="AL995" s="185"/>
      <c r="AM995" s="183"/>
      <c r="AN995" s="185"/>
      <c r="AO995" s="183"/>
      <c r="AP995" s="48"/>
      <c r="AQ995" s="94"/>
    </row>
    <row r="996" spans="1:43" x14ac:dyDescent="0.2">
      <c r="A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185"/>
      <c r="AE996" s="183"/>
      <c r="AF996" s="185"/>
      <c r="AG996" s="183"/>
      <c r="AH996" s="185"/>
      <c r="AI996" s="183"/>
      <c r="AJ996" s="185"/>
      <c r="AK996" s="183"/>
      <c r="AL996" s="185"/>
      <c r="AM996" s="183"/>
      <c r="AN996" s="185"/>
      <c r="AO996" s="183"/>
      <c r="AP996" s="48"/>
      <c r="AQ996" s="94"/>
    </row>
    <row r="997" spans="1:43" x14ac:dyDescent="0.2">
      <c r="A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185"/>
      <c r="AE997" s="183"/>
      <c r="AF997" s="185"/>
      <c r="AG997" s="183"/>
      <c r="AH997" s="185"/>
      <c r="AI997" s="183"/>
      <c r="AJ997" s="185"/>
      <c r="AK997" s="183"/>
      <c r="AL997" s="185"/>
      <c r="AM997" s="183"/>
      <c r="AN997" s="185"/>
      <c r="AO997" s="183"/>
      <c r="AP997" s="48"/>
      <c r="AQ997" s="94"/>
    </row>
    <row r="998" spans="1:43" x14ac:dyDescent="0.2">
      <c r="A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185"/>
      <c r="AE998" s="183"/>
      <c r="AF998" s="185"/>
      <c r="AG998" s="183"/>
      <c r="AH998" s="185"/>
      <c r="AI998" s="183"/>
      <c r="AJ998" s="185"/>
      <c r="AK998" s="183"/>
      <c r="AL998" s="185"/>
      <c r="AM998" s="183"/>
      <c r="AN998" s="185"/>
      <c r="AO998" s="183"/>
      <c r="AP998" s="48"/>
      <c r="AQ998" s="94"/>
    </row>
    <row r="999" spans="1:43" x14ac:dyDescent="0.2">
      <c r="A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185"/>
      <c r="AE999" s="183"/>
      <c r="AF999" s="185"/>
      <c r="AG999" s="183"/>
      <c r="AH999" s="185"/>
      <c r="AI999" s="183"/>
      <c r="AJ999" s="185"/>
      <c r="AK999" s="183"/>
      <c r="AL999" s="185"/>
      <c r="AM999" s="183"/>
      <c r="AN999" s="185"/>
      <c r="AO999" s="183"/>
      <c r="AP999" s="48"/>
      <c r="AQ999" s="94"/>
    </row>
    <row r="1000" spans="1:43" x14ac:dyDescent="0.2">
      <c r="A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185"/>
      <c r="AE1000" s="183"/>
      <c r="AF1000" s="185"/>
      <c r="AG1000" s="183"/>
      <c r="AH1000" s="185"/>
      <c r="AI1000" s="183"/>
      <c r="AJ1000" s="185"/>
      <c r="AK1000" s="183"/>
      <c r="AL1000" s="185"/>
      <c r="AM1000" s="183"/>
      <c r="AN1000" s="185"/>
      <c r="AO1000" s="183"/>
      <c r="AP1000" s="48"/>
      <c r="AQ1000" s="94"/>
    </row>
    <row r="1001" spans="1:43" x14ac:dyDescent="0.2">
      <c r="A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  <c r="AA1001" s="83"/>
      <c r="AB1001" s="83"/>
      <c r="AC1001" s="83"/>
      <c r="AD1001" s="185"/>
      <c r="AE1001" s="183"/>
      <c r="AF1001" s="185"/>
      <c r="AG1001" s="183"/>
      <c r="AH1001" s="185"/>
      <c r="AI1001" s="183"/>
      <c r="AJ1001" s="185"/>
      <c r="AK1001" s="183"/>
      <c r="AL1001" s="185"/>
      <c r="AM1001" s="183"/>
      <c r="AN1001" s="185"/>
      <c r="AO1001" s="183"/>
      <c r="AP1001" s="48"/>
      <c r="AQ1001" s="94"/>
    </row>
    <row r="1002" spans="1:43" x14ac:dyDescent="0.2">
      <c r="A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  <c r="AA1002" s="83"/>
      <c r="AB1002" s="83"/>
      <c r="AC1002" s="83"/>
      <c r="AD1002" s="185"/>
      <c r="AE1002" s="183"/>
      <c r="AF1002" s="185"/>
      <c r="AG1002" s="183"/>
      <c r="AH1002" s="185"/>
      <c r="AI1002" s="183"/>
      <c r="AJ1002" s="185"/>
      <c r="AK1002" s="183"/>
      <c r="AL1002" s="185"/>
      <c r="AM1002" s="183"/>
      <c r="AN1002" s="185"/>
      <c r="AO1002" s="183"/>
      <c r="AP1002" s="48"/>
      <c r="AQ1002" s="94"/>
    </row>
    <row r="1003" spans="1:43" x14ac:dyDescent="0.2">
      <c r="A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  <c r="AA1003" s="83"/>
      <c r="AB1003" s="83"/>
      <c r="AC1003" s="83"/>
      <c r="AD1003" s="185"/>
      <c r="AE1003" s="183"/>
      <c r="AF1003" s="185"/>
      <c r="AG1003" s="183"/>
      <c r="AH1003" s="185"/>
      <c r="AI1003" s="183"/>
      <c r="AJ1003" s="185"/>
      <c r="AK1003" s="183"/>
      <c r="AL1003" s="185"/>
      <c r="AM1003" s="183"/>
      <c r="AN1003" s="185"/>
      <c r="AO1003" s="183"/>
      <c r="AP1003" s="48"/>
      <c r="AQ1003" s="94"/>
    </row>
    <row r="1004" spans="1:43" x14ac:dyDescent="0.2">
      <c r="A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  <c r="AA1004" s="83"/>
      <c r="AB1004" s="83"/>
      <c r="AC1004" s="83"/>
      <c r="AD1004" s="185"/>
      <c r="AE1004" s="183"/>
      <c r="AF1004" s="185"/>
      <c r="AG1004" s="183"/>
      <c r="AH1004" s="185"/>
      <c r="AI1004" s="183"/>
      <c r="AJ1004" s="185"/>
      <c r="AK1004" s="183"/>
      <c r="AL1004" s="185"/>
      <c r="AM1004" s="183"/>
      <c r="AN1004" s="185"/>
      <c r="AO1004" s="183"/>
      <c r="AP1004" s="48"/>
      <c r="AQ1004" s="94"/>
    </row>
    <row r="1005" spans="1:43" x14ac:dyDescent="0.2">
      <c r="A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  <c r="AA1005" s="83"/>
      <c r="AB1005" s="83"/>
      <c r="AC1005" s="83"/>
      <c r="AD1005" s="185"/>
      <c r="AE1005" s="183"/>
      <c r="AF1005" s="185"/>
      <c r="AG1005" s="183"/>
      <c r="AH1005" s="185"/>
      <c r="AI1005" s="183"/>
      <c r="AJ1005" s="185"/>
      <c r="AK1005" s="183"/>
      <c r="AL1005" s="185"/>
      <c r="AM1005" s="183"/>
      <c r="AN1005" s="185"/>
      <c r="AO1005" s="183"/>
      <c r="AP1005" s="48"/>
      <c r="AQ1005" s="94"/>
    </row>
    <row r="1006" spans="1:43" x14ac:dyDescent="0.2">
      <c r="A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  <c r="AA1006" s="83"/>
      <c r="AB1006" s="83"/>
      <c r="AC1006" s="83"/>
      <c r="AD1006" s="185"/>
      <c r="AE1006" s="183"/>
      <c r="AF1006" s="185"/>
      <c r="AG1006" s="183"/>
      <c r="AH1006" s="185"/>
      <c r="AI1006" s="183"/>
      <c r="AJ1006" s="185"/>
      <c r="AK1006" s="183"/>
      <c r="AL1006" s="185"/>
      <c r="AM1006" s="183"/>
      <c r="AN1006" s="185"/>
      <c r="AO1006" s="183"/>
      <c r="AP1006" s="48"/>
      <c r="AQ1006" s="94"/>
    </row>
    <row r="1007" spans="1:43" x14ac:dyDescent="0.2">
      <c r="A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  <c r="AA1007" s="83"/>
      <c r="AB1007" s="83"/>
      <c r="AC1007" s="83"/>
      <c r="AD1007" s="185"/>
      <c r="AE1007" s="183"/>
      <c r="AF1007" s="185"/>
      <c r="AG1007" s="183"/>
      <c r="AH1007" s="185"/>
      <c r="AI1007" s="183"/>
      <c r="AJ1007" s="185"/>
      <c r="AK1007" s="183"/>
      <c r="AL1007" s="185"/>
      <c r="AM1007" s="183"/>
      <c r="AN1007" s="185"/>
      <c r="AO1007" s="183"/>
      <c r="AP1007" s="48"/>
      <c r="AQ1007" s="94"/>
    </row>
    <row r="1008" spans="1:43" x14ac:dyDescent="0.2">
      <c r="A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  <c r="AA1008" s="83"/>
      <c r="AB1008" s="83"/>
      <c r="AC1008" s="83"/>
      <c r="AD1008" s="185"/>
      <c r="AE1008" s="183"/>
      <c r="AF1008" s="185"/>
      <c r="AG1008" s="183"/>
      <c r="AH1008" s="185"/>
      <c r="AI1008" s="183"/>
      <c r="AJ1008" s="185"/>
      <c r="AK1008" s="183"/>
      <c r="AL1008" s="185"/>
      <c r="AM1008" s="183"/>
      <c r="AN1008" s="185"/>
      <c r="AO1008" s="183"/>
      <c r="AP1008" s="48"/>
      <c r="AQ1008" s="94"/>
    </row>
    <row r="1009" spans="1:43" x14ac:dyDescent="0.2">
      <c r="A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  <c r="AA1009" s="83"/>
      <c r="AB1009" s="83"/>
      <c r="AC1009" s="83"/>
      <c r="AD1009" s="185"/>
      <c r="AE1009" s="183"/>
      <c r="AF1009" s="185"/>
      <c r="AG1009" s="183"/>
      <c r="AH1009" s="185"/>
      <c r="AI1009" s="183"/>
      <c r="AJ1009" s="185"/>
      <c r="AK1009" s="183"/>
      <c r="AL1009" s="185"/>
      <c r="AM1009" s="183"/>
      <c r="AN1009" s="185"/>
      <c r="AO1009" s="183"/>
      <c r="AP1009" s="48"/>
      <c r="AQ1009" s="94"/>
    </row>
    <row r="1010" spans="1:43" x14ac:dyDescent="0.2">
      <c r="A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  <c r="AA1010" s="83"/>
      <c r="AB1010" s="83"/>
      <c r="AC1010" s="83"/>
      <c r="AD1010" s="185"/>
      <c r="AE1010" s="183"/>
      <c r="AF1010" s="185"/>
      <c r="AG1010" s="183"/>
      <c r="AH1010" s="185"/>
      <c r="AI1010" s="183"/>
      <c r="AJ1010" s="185"/>
      <c r="AK1010" s="183"/>
      <c r="AL1010" s="185"/>
      <c r="AM1010" s="183"/>
      <c r="AN1010" s="185"/>
      <c r="AO1010" s="183"/>
      <c r="AP1010" s="48"/>
      <c r="AQ1010" s="94"/>
    </row>
    <row r="1011" spans="1:43" x14ac:dyDescent="0.2">
      <c r="A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  <c r="AA1011" s="83"/>
      <c r="AB1011" s="83"/>
      <c r="AC1011" s="83"/>
      <c r="AD1011" s="185"/>
      <c r="AE1011" s="183"/>
      <c r="AF1011" s="185"/>
      <c r="AG1011" s="183"/>
      <c r="AH1011" s="185"/>
      <c r="AI1011" s="183"/>
      <c r="AJ1011" s="185"/>
      <c r="AK1011" s="183"/>
      <c r="AL1011" s="185"/>
      <c r="AM1011" s="183"/>
      <c r="AN1011" s="185"/>
      <c r="AO1011" s="183"/>
      <c r="AP1011" s="48"/>
      <c r="AQ1011" s="94"/>
    </row>
    <row r="1012" spans="1:43" x14ac:dyDescent="0.2">
      <c r="A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  <c r="AA1012" s="83"/>
      <c r="AB1012" s="83"/>
      <c r="AC1012" s="83"/>
      <c r="AD1012" s="185"/>
      <c r="AE1012" s="183"/>
      <c r="AF1012" s="185"/>
      <c r="AG1012" s="183"/>
      <c r="AH1012" s="185"/>
      <c r="AI1012" s="183"/>
      <c r="AJ1012" s="185"/>
      <c r="AK1012" s="183"/>
      <c r="AL1012" s="185"/>
      <c r="AM1012" s="183"/>
      <c r="AN1012" s="185"/>
      <c r="AO1012" s="183"/>
      <c r="AP1012" s="48"/>
      <c r="AQ1012" s="94"/>
    </row>
    <row r="1013" spans="1:43" x14ac:dyDescent="0.2">
      <c r="A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  <c r="AA1013" s="83"/>
      <c r="AB1013" s="83"/>
      <c r="AC1013" s="83"/>
      <c r="AD1013" s="185"/>
      <c r="AE1013" s="183"/>
      <c r="AF1013" s="185"/>
      <c r="AG1013" s="183"/>
      <c r="AH1013" s="185"/>
      <c r="AI1013" s="183"/>
      <c r="AJ1013" s="185"/>
      <c r="AK1013" s="183"/>
      <c r="AL1013" s="185"/>
      <c r="AM1013" s="183"/>
      <c r="AN1013" s="185"/>
      <c r="AO1013" s="183"/>
      <c r="AP1013" s="48"/>
      <c r="AQ1013" s="94"/>
    </row>
    <row r="1014" spans="1:43" x14ac:dyDescent="0.2">
      <c r="A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  <c r="AA1014" s="83"/>
      <c r="AB1014" s="83"/>
      <c r="AC1014" s="83"/>
      <c r="AD1014" s="185"/>
      <c r="AE1014" s="183"/>
      <c r="AF1014" s="185"/>
      <c r="AG1014" s="183"/>
      <c r="AH1014" s="185"/>
      <c r="AI1014" s="183"/>
      <c r="AJ1014" s="185"/>
      <c r="AK1014" s="183"/>
      <c r="AL1014" s="185"/>
      <c r="AM1014" s="183"/>
      <c r="AN1014" s="185"/>
      <c r="AO1014" s="183"/>
      <c r="AP1014" s="48"/>
      <c r="AQ1014" s="94"/>
    </row>
    <row r="1015" spans="1:43" x14ac:dyDescent="0.2">
      <c r="A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  <c r="AA1015" s="83"/>
      <c r="AB1015" s="83"/>
      <c r="AC1015" s="83"/>
      <c r="AD1015" s="185"/>
      <c r="AE1015" s="183"/>
      <c r="AF1015" s="185"/>
      <c r="AG1015" s="183"/>
      <c r="AH1015" s="185"/>
      <c r="AI1015" s="183"/>
      <c r="AJ1015" s="185"/>
      <c r="AK1015" s="183"/>
      <c r="AL1015" s="185"/>
      <c r="AM1015" s="183"/>
      <c r="AN1015" s="185"/>
      <c r="AO1015" s="183"/>
      <c r="AP1015" s="48"/>
      <c r="AQ1015" s="94"/>
    </row>
    <row r="1016" spans="1:43" x14ac:dyDescent="0.2">
      <c r="A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  <c r="AA1016" s="83"/>
      <c r="AB1016" s="83"/>
      <c r="AC1016" s="83"/>
      <c r="AD1016" s="185"/>
      <c r="AE1016" s="183"/>
      <c r="AF1016" s="185"/>
      <c r="AG1016" s="183"/>
      <c r="AH1016" s="185"/>
      <c r="AI1016" s="183"/>
      <c r="AJ1016" s="185"/>
      <c r="AK1016" s="183"/>
      <c r="AL1016" s="185"/>
      <c r="AM1016" s="183"/>
      <c r="AN1016" s="185"/>
      <c r="AO1016" s="183"/>
      <c r="AP1016" s="48"/>
      <c r="AQ1016" s="94"/>
    </row>
    <row r="1017" spans="1:43" x14ac:dyDescent="0.2">
      <c r="A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  <c r="AA1017" s="83"/>
      <c r="AB1017" s="83"/>
      <c r="AC1017" s="83"/>
      <c r="AD1017" s="185"/>
      <c r="AE1017" s="183"/>
      <c r="AF1017" s="185"/>
      <c r="AG1017" s="183"/>
      <c r="AH1017" s="185"/>
      <c r="AI1017" s="183"/>
      <c r="AJ1017" s="185"/>
      <c r="AK1017" s="183"/>
      <c r="AL1017" s="185"/>
      <c r="AM1017" s="183"/>
      <c r="AN1017" s="185"/>
      <c r="AO1017" s="183"/>
      <c r="AP1017" s="48"/>
      <c r="AQ1017" s="94"/>
    </row>
    <row r="1018" spans="1:43" x14ac:dyDescent="0.2">
      <c r="A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  <c r="AA1018" s="83"/>
      <c r="AB1018" s="83"/>
      <c r="AC1018" s="83"/>
      <c r="AD1018" s="185"/>
      <c r="AE1018" s="183"/>
      <c r="AF1018" s="185"/>
      <c r="AG1018" s="183"/>
      <c r="AH1018" s="185"/>
      <c r="AI1018" s="183"/>
      <c r="AJ1018" s="185"/>
      <c r="AK1018" s="183"/>
      <c r="AL1018" s="185"/>
      <c r="AM1018" s="183"/>
      <c r="AN1018" s="185"/>
      <c r="AO1018" s="183"/>
      <c r="AP1018" s="48"/>
      <c r="AQ1018" s="94"/>
    </row>
    <row r="1019" spans="1:43" x14ac:dyDescent="0.2">
      <c r="A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  <c r="AA1019" s="83"/>
      <c r="AB1019" s="83"/>
      <c r="AC1019" s="83"/>
      <c r="AD1019" s="185"/>
      <c r="AE1019" s="183"/>
      <c r="AF1019" s="185"/>
      <c r="AG1019" s="183"/>
      <c r="AH1019" s="185"/>
      <c r="AI1019" s="183"/>
      <c r="AJ1019" s="185"/>
      <c r="AK1019" s="183"/>
      <c r="AL1019" s="185"/>
      <c r="AM1019" s="183"/>
      <c r="AN1019" s="185"/>
      <c r="AO1019" s="183"/>
      <c r="AP1019" s="48"/>
      <c r="AQ1019" s="94"/>
    </row>
    <row r="1020" spans="1:43" x14ac:dyDescent="0.2">
      <c r="A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3"/>
      <c r="AA1020" s="83"/>
      <c r="AB1020" s="83"/>
      <c r="AC1020" s="83"/>
      <c r="AD1020" s="185"/>
      <c r="AE1020" s="183"/>
      <c r="AF1020" s="185"/>
      <c r="AG1020" s="183"/>
      <c r="AH1020" s="185"/>
      <c r="AI1020" s="183"/>
      <c r="AJ1020" s="185"/>
      <c r="AK1020" s="183"/>
      <c r="AL1020" s="185"/>
      <c r="AM1020" s="183"/>
      <c r="AN1020" s="185"/>
      <c r="AO1020" s="183"/>
      <c r="AP1020" s="48"/>
      <c r="AQ1020" s="94"/>
    </row>
    <row r="1021" spans="1:43" x14ac:dyDescent="0.2">
      <c r="A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3"/>
      <c r="AA1021" s="83"/>
      <c r="AB1021" s="83"/>
      <c r="AC1021" s="83"/>
      <c r="AD1021" s="185"/>
      <c r="AE1021" s="183"/>
      <c r="AF1021" s="185"/>
      <c r="AG1021" s="183"/>
      <c r="AH1021" s="185"/>
      <c r="AI1021" s="183"/>
      <c r="AJ1021" s="185"/>
      <c r="AK1021" s="183"/>
      <c r="AL1021" s="185"/>
      <c r="AM1021" s="183"/>
      <c r="AN1021" s="185"/>
      <c r="AO1021" s="183"/>
      <c r="AP1021" s="48"/>
      <c r="AQ1021" s="94"/>
    </row>
    <row r="1022" spans="1:43" x14ac:dyDescent="0.2">
      <c r="A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3"/>
      <c r="AA1022" s="83"/>
      <c r="AB1022" s="83"/>
      <c r="AC1022" s="83"/>
      <c r="AD1022" s="185"/>
      <c r="AE1022" s="183"/>
      <c r="AF1022" s="185"/>
      <c r="AG1022" s="183"/>
      <c r="AH1022" s="185"/>
      <c r="AI1022" s="183"/>
      <c r="AJ1022" s="185"/>
      <c r="AK1022" s="183"/>
      <c r="AL1022" s="185"/>
      <c r="AM1022" s="183"/>
      <c r="AN1022" s="185"/>
      <c r="AO1022" s="183"/>
      <c r="AP1022" s="48"/>
      <c r="AQ1022" s="94"/>
    </row>
    <row r="1023" spans="1:43" x14ac:dyDescent="0.2">
      <c r="A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3"/>
      <c r="AA1023" s="83"/>
      <c r="AB1023" s="83"/>
      <c r="AC1023" s="83"/>
      <c r="AD1023" s="185"/>
      <c r="AE1023" s="183"/>
      <c r="AF1023" s="185"/>
      <c r="AG1023" s="183"/>
      <c r="AH1023" s="185"/>
      <c r="AI1023" s="183"/>
      <c r="AJ1023" s="185"/>
      <c r="AK1023" s="183"/>
      <c r="AL1023" s="185"/>
      <c r="AM1023" s="183"/>
      <c r="AN1023" s="185"/>
      <c r="AO1023" s="183"/>
      <c r="AP1023" s="48"/>
      <c r="AQ1023" s="94"/>
    </row>
    <row r="1024" spans="1:43" x14ac:dyDescent="0.2">
      <c r="A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3"/>
      <c r="AA1024" s="83"/>
      <c r="AB1024" s="83"/>
      <c r="AC1024" s="83"/>
      <c r="AD1024" s="185"/>
      <c r="AE1024" s="183"/>
      <c r="AF1024" s="185"/>
      <c r="AG1024" s="183"/>
      <c r="AH1024" s="185"/>
      <c r="AI1024" s="183"/>
      <c r="AJ1024" s="185"/>
      <c r="AK1024" s="183"/>
      <c r="AL1024" s="185"/>
      <c r="AM1024" s="183"/>
      <c r="AN1024" s="185"/>
      <c r="AO1024" s="183"/>
      <c r="AP1024" s="48"/>
      <c r="AQ1024" s="94"/>
    </row>
    <row r="1025" spans="1:43" x14ac:dyDescent="0.2">
      <c r="A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3"/>
      <c r="AA1025" s="83"/>
      <c r="AB1025" s="83"/>
      <c r="AC1025" s="83"/>
      <c r="AD1025" s="185"/>
      <c r="AE1025" s="183"/>
      <c r="AF1025" s="185"/>
      <c r="AG1025" s="183"/>
      <c r="AH1025" s="185"/>
      <c r="AI1025" s="183"/>
      <c r="AJ1025" s="185"/>
      <c r="AK1025" s="183"/>
      <c r="AL1025" s="185"/>
      <c r="AM1025" s="183"/>
      <c r="AN1025" s="185"/>
      <c r="AO1025" s="183"/>
      <c r="AP1025" s="48"/>
      <c r="AQ1025" s="94"/>
    </row>
    <row r="1026" spans="1:43" x14ac:dyDescent="0.2">
      <c r="A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3"/>
      <c r="AA1026" s="83"/>
      <c r="AB1026" s="83"/>
      <c r="AC1026" s="83"/>
      <c r="AD1026" s="185"/>
      <c r="AE1026" s="183"/>
      <c r="AF1026" s="185"/>
      <c r="AG1026" s="183"/>
      <c r="AH1026" s="185"/>
      <c r="AI1026" s="183"/>
      <c r="AJ1026" s="185"/>
      <c r="AK1026" s="183"/>
      <c r="AL1026" s="185"/>
      <c r="AM1026" s="183"/>
      <c r="AN1026" s="185"/>
      <c r="AO1026" s="183"/>
      <c r="AP1026" s="48"/>
      <c r="AQ1026" s="94"/>
    </row>
    <row r="1027" spans="1:43" x14ac:dyDescent="0.2">
      <c r="A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3"/>
      <c r="AA1027" s="83"/>
      <c r="AB1027" s="83"/>
      <c r="AC1027" s="83"/>
      <c r="AD1027" s="185"/>
      <c r="AE1027" s="183"/>
      <c r="AF1027" s="185"/>
      <c r="AG1027" s="183"/>
      <c r="AH1027" s="185"/>
      <c r="AI1027" s="183"/>
      <c r="AJ1027" s="185"/>
      <c r="AK1027" s="183"/>
      <c r="AL1027" s="185"/>
      <c r="AM1027" s="183"/>
      <c r="AN1027" s="185"/>
      <c r="AO1027" s="183"/>
      <c r="AP1027" s="48"/>
      <c r="AQ1027" s="94"/>
    </row>
    <row r="1028" spans="1:43" x14ac:dyDescent="0.2">
      <c r="A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3"/>
      <c r="AA1028" s="83"/>
      <c r="AB1028" s="83"/>
      <c r="AC1028" s="83"/>
      <c r="AD1028" s="185"/>
      <c r="AE1028" s="183"/>
      <c r="AF1028" s="185"/>
      <c r="AG1028" s="183"/>
      <c r="AH1028" s="185"/>
      <c r="AI1028" s="183"/>
      <c r="AJ1028" s="185"/>
      <c r="AK1028" s="183"/>
      <c r="AL1028" s="185"/>
      <c r="AM1028" s="183"/>
      <c r="AN1028" s="185"/>
      <c r="AO1028" s="183"/>
      <c r="AP1028" s="48"/>
      <c r="AQ1028" s="94"/>
    </row>
    <row r="1029" spans="1:43" x14ac:dyDescent="0.2">
      <c r="A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3"/>
      <c r="AA1029" s="83"/>
      <c r="AB1029" s="83"/>
      <c r="AC1029" s="83"/>
      <c r="AD1029" s="185"/>
      <c r="AE1029" s="183"/>
      <c r="AF1029" s="185"/>
      <c r="AG1029" s="183"/>
      <c r="AH1029" s="185"/>
      <c r="AI1029" s="183"/>
      <c r="AJ1029" s="185"/>
      <c r="AK1029" s="183"/>
      <c r="AL1029" s="185"/>
      <c r="AM1029" s="183"/>
      <c r="AN1029" s="185"/>
      <c r="AO1029" s="183"/>
      <c r="AP1029" s="48"/>
      <c r="AQ1029" s="94"/>
    </row>
    <row r="1030" spans="1:43" x14ac:dyDescent="0.2">
      <c r="A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3"/>
      <c r="AA1030" s="83"/>
      <c r="AB1030" s="83"/>
      <c r="AC1030" s="83"/>
      <c r="AD1030" s="185"/>
      <c r="AE1030" s="183"/>
      <c r="AF1030" s="185"/>
      <c r="AG1030" s="183"/>
      <c r="AH1030" s="185"/>
      <c r="AI1030" s="183"/>
      <c r="AJ1030" s="185"/>
      <c r="AK1030" s="183"/>
      <c r="AL1030" s="185"/>
      <c r="AM1030" s="183"/>
      <c r="AN1030" s="185"/>
      <c r="AO1030" s="183"/>
      <c r="AP1030" s="48"/>
      <c r="AQ1030" s="94"/>
    </row>
    <row r="1031" spans="1:43" x14ac:dyDescent="0.2">
      <c r="A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3"/>
      <c r="AA1031" s="83"/>
      <c r="AB1031" s="83"/>
      <c r="AC1031" s="83"/>
      <c r="AD1031" s="185"/>
      <c r="AE1031" s="183"/>
      <c r="AF1031" s="185"/>
      <c r="AG1031" s="183"/>
      <c r="AH1031" s="185"/>
      <c r="AI1031" s="183"/>
      <c r="AJ1031" s="185"/>
      <c r="AK1031" s="183"/>
      <c r="AL1031" s="185"/>
      <c r="AM1031" s="183"/>
      <c r="AN1031" s="185"/>
      <c r="AO1031" s="183"/>
      <c r="AP1031" s="48"/>
      <c r="AQ1031" s="94"/>
    </row>
    <row r="1032" spans="1:43" x14ac:dyDescent="0.2">
      <c r="A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3"/>
      <c r="AA1032" s="83"/>
      <c r="AB1032" s="83"/>
      <c r="AC1032" s="83"/>
      <c r="AD1032" s="185"/>
      <c r="AE1032" s="183"/>
      <c r="AF1032" s="185"/>
      <c r="AG1032" s="183"/>
      <c r="AH1032" s="185"/>
      <c r="AI1032" s="183"/>
      <c r="AJ1032" s="185"/>
      <c r="AK1032" s="183"/>
      <c r="AL1032" s="185"/>
      <c r="AM1032" s="183"/>
      <c r="AN1032" s="185"/>
      <c r="AO1032" s="183"/>
      <c r="AP1032" s="48"/>
      <c r="AQ1032" s="94"/>
    </row>
    <row r="1033" spans="1:43" x14ac:dyDescent="0.2">
      <c r="A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3"/>
      <c r="AA1033" s="83"/>
      <c r="AB1033" s="83"/>
      <c r="AC1033" s="83"/>
      <c r="AD1033" s="185"/>
      <c r="AE1033" s="183"/>
      <c r="AF1033" s="185"/>
      <c r="AG1033" s="183"/>
      <c r="AH1033" s="185"/>
      <c r="AI1033" s="183"/>
      <c r="AJ1033" s="185"/>
      <c r="AK1033" s="183"/>
      <c r="AL1033" s="185"/>
      <c r="AM1033" s="183"/>
      <c r="AN1033" s="185"/>
      <c r="AO1033" s="183"/>
      <c r="AP1033" s="48"/>
      <c r="AQ1033" s="94"/>
    </row>
    <row r="1034" spans="1:43" x14ac:dyDescent="0.2">
      <c r="A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185"/>
      <c r="AE1034" s="183"/>
      <c r="AF1034" s="185"/>
      <c r="AG1034" s="183"/>
      <c r="AH1034" s="185"/>
      <c r="AI1034" s="183"/>
      <c r="AJ1034" s="185"/>
      <c r="AK1034" s="183"/>
      <c r="AL1034" s="185"/>
      <c r="AM1034" s="183"/>
      <c r="AN1034" s="185"/>
      <c r="AO1034" s="183"/>
      <c r="AP1034" s="48"/>
      <c r="AQ1034" s="94"/>
    </row>
    <row r="1035" spans="1:43" x14ac:dyDescent="0.2">
      <c r="A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185"/>
      <c r="AE1035" s="183"/>
      <c r="AF1035" s="185"/>
      <c r="AG1035" s="183"/>
      <c r="AH1035" s="185"/>
      <c r="AI1035" s="183"/>
      <c r="AJ1035" s="185"/>
      <c r="AK1035" s="183"/>
      <c r="AL1035" s="185"/>
      <c r="AM1035" s="183"/>
      <c r="AN1035" s="185"/>
      <c r="AO1035" s="183"/>
      <c r="AP1035" s="48"/>
      <c r="AQ1035" s="94"/>
    </row>
    <row r="1036" spans="1:43" x14ac:dyDescent="0.2">
      <c r="A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185"/>
      <c r="AE1036" s="183"/>
      <c r="AF1036" s="185"/>
      <c r="AG1036" s="183"/>
      <c r="AH1036" s="185"/>
      <c r="AI1036" s="183"/>
      <c r="AJ1036" s="185"/>
      <c r="AK1036" s="183"/>
      <c r="AL1036" s="185"/>
      <c r="AM1036" s="183"/>
      <c r="AN1036" s="185"/>
      <c r="AO1036" s="183"/>
      <c r="AP1036" s="48"/>
      <c r="AQ1036" s="94"/>
    </row>
    <row r="1037" spans="1:43" x14ac:dyDescent="0.2">
      <c r="A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185"/>
      <c r="AE1037" s="183"/>
      <c r="AF1037" s="185"/>
      <c r="AG1037" s="183"/>
      <c r="AH1037" s="185"/>
      <c r="AI1037" s="183"/>
      <c r="AJ1037" s="185"/>
      <c r="AK1037" s="183"/>
      <c r="AL1037" s="185"/>
      <c r="AM1037" s="183"/>
      <c r="AN1037" s="185"/>
      <c r="AO1037" s="183"/>
      <c r="AP1037" s="48"/>
      <c r="AQ1037" s="94"/>
    </row>
    <row r="1038" spans="1:43" x14ac:dyDescent="0.2">
      <c r="A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185"/>
      <c r="AE1038" s="183"/>
      <c r="AF1038" s="185"/>
      <c r="AG1038" s="183"/>
      <c r="AH1038" s="185"/>
      <c r="AI1038" s="183"/>
      <c r="AJ1038" s="185"/>
      <c r="AK1038" s="183"/>
      <c r="AL1038" s="185"/>
      <c r="AM1038" s="183"/>
      <c r="AN1038" s="185"/>
      <c r="AO1038" s="183"/>
      <c r="AP1038" s="48"/>
      <c r="AQ1038" s="94"/>
    </row>
    <row r="1039" spans="1:43" x14ac:dyDescent="0.2">
      <c r="A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185"/>
      <c r="AE1039" s="183"/>
      <c r="AF1039" s="185"/>
      <c r="AG1039" s="183"/>
      <c r="AH1039" s="185"/>
      <c r="AI1039" s="183"/>
      <c r="AJ1039" s="185"/>
      <c r="AK1039" s="183"/>
      <c r="AL1039" s="185"/>
      <c r="AM1039" s="183"/>
      <c r="AN1039" s="185"/>
      <c r="AO1039" s="183"/>
      <c r="AP1039" s="48"/>
      <c r="AQ1039" s="94"/>
    </row>
    <row r="1040" spans="1:43" x14ac:dyDescent="0.2">
      <c r="A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185"/>
      <c r="AE1040" s="183"/>
      <c r="AF1040" s="185"/>
      <c r="AG1040" s="183"/>
      <c r="AH1040" s="185"/>
      <c r="AI1040" s="183"/>
      <c r="AJ1040" s="185"/>
      <c r="AK1040" s="183"/>
      <c r="AL1040" s="185"/>
      <c r="AM1040" s="183"/>
      <c r="AN1040" s="185"/>
      <c r="AO1040" s="183"/>
      <c r="AP1040" s="48"/>
      <c r="AQ1040" s="94"/>
    </row>
    <row r="1041" spans="1:43" x14ac:dyDescent="0.2">
      <c r="A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185"/>
      <c r="AE1041" s="183"/>
      <c r="AF1041" s="185"/>
      <c r="AG1041" s="183"/>
      <c r="AH1041" s="185"/>
      <c r="AI1041" s="183"/>
      <c r="AJ1041" s="185"/>
      <c r="AK1041" s="183"/>
      <c r="AL1041" s="185"/>
      <c r="AM1041" s="183"/>
      <c r="AN1041" s="185"/>
      <c r="AO1041" s="183"/>
      <c r="AP1041" s="48"/>
      <c r="AQ1041" s="94"/>
    </row>
    <row r="1042" spans="1:43" x14ac:dyDescent="0.2">
      <c r="A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185"/>
      <c r="AE1042" s="183"/>
      <c r="AF1042" s="185"/>
      <c r="AG1042" s="183"/>
      <c r="AH1042" s="185"/>
      <c r="AI1042" s="183"/>
      <c r="AJ1042" s="185"/>
      <c r="AK1042" s="183"/>
      <c r="AL1042" s="185"/>
      <c r="AM1042" s="183"/>
      <c r="AN1042" s="185"/>
      <c r="AO1042" s="183"/>
      <c r="AP1042" s="48"/>
      <c r="AQ1042" s="94"/>
    </row>
    <row r="1043" spans="1:43" x14ac:dyDescent="0.2">
      <c r="A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185"/>
      <c r="AE1043" s="183"/>
      <c r="AF1043" s="185"/>
      <c r="AG1043" s="183"/>
      <c r="AH1043" s="185"/>
      <c r="AI1043" s="183"/>
      <c r="AJ1043" s="185"/>
      <c r="AK1043" s="183"/>
      <c r="AL1043" s="185"/>
      <c r="AM1043" s="183"/>
      <c r="AN1043" s="185"/>
      <c r="AO1043" s="183"/>
      <c r="AP1043" s="48"/>
      <c r="AQ1043" s="94"/>
    </row>
    <row r="1044" spans="1:43" x14ac:dyDescent="0.2">
      <c r="A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185"/>
      <c r="AE1044" s="183"/>
      <c r="AF1044" s="185"/>
      <c r="AG1044" s="183"/>
      <c r="AH1044" s="185"/>
      <c r="AI1044" s="183"/>
      <c r="AJ1044" s="185"/>
      <c r="AK1044" s="183"/>
      <c r="AL1044" s="185"/>
      <c r="AM1044" s="183"/>
      <c r="AN1044" s="185"/>
      <c r="AO1044" s="183"/>
      <c r="AP1044" s="48"/>
      <c r="AQ1044" s="94"/>
    </row>
    <row r="1045" spans="1:43" x14ac:dyDescent="0.2">
      <c r="A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185"/>
      <c r="AE1045" s="183"/>
      <c r="AF1045" s="185"/>
      <c r="AG1045" s="183"/>
      <c r="AH1045" s="185"/>
      <c r="AI1045" s="183"/>
      <c r="AJ1045" s="185"/>
      <c r="AK1045" s="183"/>
      <c r="AL1045" s="185"/>
      <c r="AM1045" s="183"/>
      <c r="AN1045" s="185"/>
      <c r="AO1045" s="183"/>
      <c r="AP1045" s="48"/>
      <c r="AQ1045" s="94"/>
    </row>
    <row r="1046" spans="1:43" x14ac:dyDescent="0.2">
      <c r="A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185"/>
      <c r="AE1046" s="183"/>
      <c r="AF1046" s="185"/>
      <c r="AG1046" s="183"/>
      <c r="AH1046" s="185"/>
      <c r="AI1046" s="183"/>
      <c r="AJ1046" s="185"/>
      <c r="AK1046" s="183"/>
      <c r="AL1046" s="185"/>
      <c r="AM1046" s="183"/>
      <c r="AN1046" s="185"/>
      <c r="AO1046" s="183"/>
      <c r="AP1046" s="48"/>
      <c r="AQ1046" s="94"/>
    </row>
    <row r="1047" spans="1:43" x14ac:dyDescent="0.2">
      <c r="A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185"/>
      <c r="AE1047" s="183"/>
      <c r="AF1047" s="185"/>
      <c r="AG1047" s="183"/>
      <c r="AH1047" s="185"/>
      <c r="AI1047" s="183"/>
      <c r="AJ1047" s="185"/>
      <c r="AK1047" s="183"/>
      <c r="AL1047" s="185"/>
      <c r="AM1047" s="183"/>
      <c r="AN1047" s="185"/>
      <c r="AO1047" s="183"/>
      <c r="AP1047" s="48"/>
      <c r="AQ1047" s="94"/>
    </row>
    <row r="1048" spans="1:43" x14ac:dyDescent="0.2">
      <c r="A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185"/>
      <c r="AE1048" s="183"/>
      <c r="AF1048" s="185"/>
      <c r="AG1048" s="183"/>
      <c r="AH1048" s="185"/>
      <c r="AI1048" s="183"/>
      <c r="AJ1048" s="185"/>
      <c r="AK1048" s="183"/>
      <c r="AL1048" s="185"/>
      <c r="AM1048" s="183"/>
      <c r="AN1048" s="185"/>
      <c r="AO1048" s="183"/>
      <c r="AP1048" s="48"/>
      <c r="AQ1048" s="94"/>
    </row>
    <row r="1049" spans="1:43" x14ac:dyDescent="0.2">
      <c r="A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185"/>
      <c r="AE1049" s="183"/>
      <c r="AF1049" s="185"/>
      <c r="AG1049" s="183"/>
      <c r="AH1049" s="185"/>
      <c r="AI1049" s="183"/>
      <c r="AJ1049" s="185"/>
      <c r="AK1049" s="183"/>
      <c r="AL1049" s="185"/>
      <c r="AM1049" s="183"/>
      <c r="AN1049" s="185"/>
      <c r="AO1049" s="183"/>
      <c r="AP1049" s="48"/>
      <c r="AQ1049" s="94"/>
    </row>
    <row r="1050" spans="1:43" x14ac:dyDescent="0.2">
      <c r="A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185"/>
      <c r="AE1050" s="183"/>
      <c r="AF1050" s="185"/>
      <c r="AG1050" s="183"/>
      <c r="AH1050" s="185"/>
      <c r="AI1050" s="183"/>
      <c r="AJ1050" s="185"/>
      <c r="AK1050" s="183"/>
      <c r="AL1050" s="185"/>
      <c r="AM1050" s="183"/>
      <c r="AN1050" s="185"/>
      <c r="AO1050" s="183"/>
      <c r="AP1050" s="48"/>
      <c r="AQ1050" s="94"/>
    </row>
    <row r="1051" spans="1:43" x14ac:dyDescent="0.2">
      <c r="A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185"/>
      <c r="AE1051" s="183"/>
      <c r="AF1051" s="185"/>
      <c r="AG1051" s="183"/>
      <c r="AH1051" s="185"/>
      <c r="AI1051" s="183"/>
      <c r="AJ1051" s="185"/>
      <c r="AK1051" s="183"/>
      <c r="AL1051" s="185"/>
      <c r="AM1051" s="183"/>
      <c r="AN1051" s="185"/>
      <c r="AO1051" s="183"/>
      <c r="AP1051" s="48"/>
      <c r="AQ1051" s="94"/>
    </row>
    <row r="1052" spans="1:43" x14ac:dyDescent="0.2">
      <c r="A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185"/>
      <c r="AE1052" s="183"/>
      <c r="AF1052" s="185"/>
      <c r="AG1052" s="183"/>
      <c r="AH1052" s="185"/>
      <c r="AI1052" s="183"/>
      <c r="AJ1052" s="185"/>
      <c r="AK1052" s="183"/>
      <c r="AL1052" s="185"/>
      <c r="AM1052" s="183"/>
      <c r="AN1052" s="185"/>
      <c r="AO1052" s="183"/>
      <c r="AP1052" s="48"/>
      <c r="AQ1052" s="94"/>
    </row>
    <row r="1053" spans="1:43" x14ac:dyDescent="0.2">
      <c r="A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185"/>
      <c r="AE1053" s="183"/>
      <c r="AF1053" s="185"/>
      <c r="AG1053" s="183"/>
      <c r="AH1053" s="185"/>
      <c r="AI1053" s="183"/>
      <c r="AJ1053" s="185"/>
      <c r="AK1053" s="183"/>
      <c r="AL1053" s="185"/>
      <c r="AM1053" s="183"/>
      <c r="AN1053" s="185"/>
      <c r="AO1053" s="183"/>
      <c r="AP1053" s="48"/>
      <c r="AQ1053" s="94"/>
    </row>
    <row r="1054" spans="1:43" x14ac:dyDescent="0.2">
      <c r="A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185"/>
      <c r="AE1054" s="183"/>
      <c r="AF1054" s="185"/>
      <c r="AG1054" s="183"/>
      <c r="AH1054" s="185"/>
      <c r="AI1054" s="183"/>
      <c r="AJ1054" s="185"/>
      <c r="AK1054" s="183"/>
      <c r="AL1054" s="185"/>
      <c r="AM1054" s="183"/>
      <c r="AN1054" s="185"/>
      <c r="AO1054" s="183"/>
      <c r="AP1054" s="48"/>
      <c r="AQ1054" s="94"/>
    </row>
    <row r="1055" spans="1:43" x14ac:dyDescent="0.2">
      <c r="A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185"/>
      <c r="AE1055" s="183"/>
      <c r="AF1055" s="185"/>
      <c r="AG1055" s="183"/>
      <c r="AH1055" s="185"/>
      <c r="AI1055" s="183"/>
      <c r="AJ1055" s="185"/>
      <c r="AK1055" s="183"/>
      <c r="AL1055" s="185"/>
      <c r="AM1055" s="183"/>
      <c r="AN1055" s="185"/>
      <c r="AO1055" s="183"/>
      <c r="AP1055" s="48"/>
      <c r="AQ1055" s="94"/>
    </row>
    <row r="1056" spans="1:43" x14ac:dyDescent="0.2">
      <c r="A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185"/>
      <c r="AE1056" s="183"/>
      <c r="AF1056" s="185"/>
      <c r="AG1056" s="183"/>
      <c r="AH1056" s="185"/>
      <c r="AI1056" s="183"/>
      <c r="AJ1056" s="185"/>
      <c r="AK1056" s="183"/>
      <c r="AL1056" s="185"/>
      <c r="AM1056" s="183"/>
      <c r="AN1056" s="185"/>
      <c r="AO1056" s="183"/>
      <c r="AP1056" s="48"/>
      <c r="AQ1056" s="94"/>
    </row>
    <row r="1057" spans="1:43" x14ac:dyDescent="0.2">
      <c r="A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185"/>
      <c r="AE1057" s="183"/>
      <c r="AF1057" s="185"/>
      <c r="AG1057" s="183"/>
      <c r="AH1057" s="185"/>
      <c r="AI1057" s="183"/>
      <c r="AJ1057" s="185"/>
      <c r="AK1057" s="183"/>
      <c r="AL1057" s="185"/>
      <c r="AM1057" s="183"/>
      <c r="AN1057" s="185"/>
      <c r="AO1057" s="183"/>
      <c r="AP1057" s="48"/>
      <c r="AQ1057" s="94"/>
    </row>
    <row r="1058" spans="1:43" x14ac:dyDescent="0.2">
      <c r="A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83"/>
      <c r="S1058" s="83"/>
      <c r="T1058" s="83"/>
      <c r="U1058" s="83"/>
      <c r="V1058" s="83"/>
      <c r="W1058" s="83"/>
      <c r="X1058" s="83"/>
      <c r="Y1058" s="83"/>
      <c r="Z1058" s="83"/>
      <c r="AA1058" s="83"/>
      <c r="AB1058" s="83"/>
      <c r="AC1058" s="83"/>
      <c r="AD1058" s="185"/>
      <c r="AE1058" s="183"/>
      <c r="AF1058" s="185"/>
      <c r="AG1058" s="183"/>
      <c r="AH1058" s="185"/>
      <c r="AI1058" s="183"/>
      <c r="AJ1058" s="185"/>
      <c r="AK1058" s="183"/>
      <c r="AL1058" s="185"/>
      <c r="AM1058" s="183"/>
      <c r="AN1058" s="185"/>
      <c r="AO1058" s="183"/>
      <c r="AP1058" s="48"/>
      <c r="AQ1058" s="94"/>
    </row>
    <row r="1059" spans="1:43" x14ac:dyDescent="0.2">
      <c r="A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185"/>
      <c r="AE1059" s="183"/>
      <c r="AF1059" s="185"/>
      <c r="AG1059" s="183"/>
      <c r="AH1059" s="185"/>
      <c r="AI1059" s="183"/>
      <c r="AJ1059" s="185"/>
      <c r="AK1059" s="183"/>
      <c r="AL1059" s="185"/>
      <c r="AM1059" s="183"/>
      <c r="AN1059" s="185"/>
      <c r="AO1059" s="183"/>
      <c r="AP1059" s="48"/>
      <c r="AQ1059" s="94"/>
    </row>
    <row r="1060" spans="1:43" x14ac:dyDescent="0.2">
      <c r="A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185"/>
      <c r="AE1060" s="183"/>
      <c r="AF1060" s="185"/>
      <c r="AG1060" s="183"/>
      <c r="AH1060" s="185"/>
      <c r="AI1060" s="183"/>
      <c r="AJ1060" s="185"/>
      <c r="AK1060" s="183"/>
      <c r="AL1060" s="185"/>
      <c r="AM1060" s="183"/>
      <c r="AN1060" s="185"/>
      <c r="AO1060" s="183"/>
      <c r="AP1060" s="48"/>
      <c r="AQ1060" s="94"/>
    </row>
    <row r="1061" spans="1:43" x14ac:dyDescent="0.2">
      <c r="A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185"/>
      <c r="AE1061" s="183"/>
      <c r="AF1061" s="185"/>
      <c r="AG1061" s="183"/>
      <c r="AH1061" s="185"/>
      <c r="AI1061" s="183"/>
      <c r="AJ1061" s="185"/>
      <c r="AK1061" s="183"/>
      <c r="AL1061" s="185"/>
      <c r="AM1061" s="183"/>
      <c r="AN1061" s="185"/>
      <c r="AO1061" s="183"/>
      <c r="AP1061" s="48"/>
      <c r="AQ1061" s="94"/>
    </row>
    <row r="1062" spans="1:43" x14ac:dyDescent="0.2">
      <c r="A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83"/>
      <c r="S1062" s="83"/>
      <c r="T1062" s="83"/>
      <c r="U1062" s="83"/>
      <c r="V1062" s="83"/>
      <c r="W1062" s="83"/>
      <c r="X1062" s="83"/>
      <c r="Y1062" s="83"/>
      <c r="Z1062" s="83"/>
      <c r="AA1062" s="83"/>
      <c r="AB1062" s="83"/>
      <c r="AC1062" s="83"/>
      <c r="AD1062" s="185"/>
      <c r="AE1062" s="183"/>
      <c r="AF1062" s="185"/>
      <c r="AG1062" s="183"/>
      <c r="AH1062" s="185"/>
      <c r="AI1062" s="183"/>
      <c r="AJ1062" s="185"/>
      <c r="AK1062" s="183"/>
      <c r="AL1062" s="185"/>
      <c r="AM1062" s="183"/>
      <c r="AN1062" s="185"/>
      <c r="AO1062" s="183"/>
      <c r="AP1062" s="48"/>
      <c r="AQ1062" s="94"/>
    </row>
    <row r="1063" spans="1:43" x14ac:dyDescent="0.2">
      <c r="A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83"/>
      <c r="S1063" s="83"/>
      <c r="T1063" s="83"/>
      <c r="U1063" s="83"/>
      <c r="V1063" s="83"/>
      <c r="W1063" s="83"/>
      <c r="X1063" s="83"/>
      <c r="Y1063" s="83"/>
      <c r="Z1063" s="83"/>
      <c r="AA1063" s="83"/>
      <c r="AB1063" s="83"/>
      <c r="AC1063" s="83"/>
      <c r="AD1063" s="185"/>
      <c r="AE1063" s="183"/>
      <c r="AF1063" s="185"/>
      <c r="AG1063" s="183"/>
      <c r="AH1063" s="185"/>
      <c r="AI1063" s="183"/>
      <c r="AJ1063" s="185"/>
      <c r="AK1063" s="183"/>
      <c r="AL1063" s="185"/>
      <c r="AM1063" s="183"/>
      <c r="AN1063" s="185"/>
      <c r="AO1063" s="183"/>
      <c r="AP1063" s="48"/>
      <c r="AQ1063" s="94"/>
    </row>
    <row r="1064" spans="1:43" x14ac:dyDescent="0.2">
      <c r="A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83"/>
      <c r="S1064" s="83"/>
      <c r="T1064" s="83"/>
      <c r="U1064" s="83"/>
      <c r="V1064" s="83"/>
      <c r="W1064" s="83"/>
      <c r="X1064" s="83"/>
      <c r="Y1064" s="83"/>
      <c r="Z1064" s="83"/>
      <c r="AA1064" s="83"/>
      <c r="AB1064" s="83"/>
      <c r="AC1064" s="83"/>
      <c r="AD1064" s="185"/>
      <c r="AE1064" s="183"/>
      <c r="AF1064" s="185"/>
      <c r="AG1064" s="183"/>
      <c r="AH1064" s="185"/>
      <c r="AI1064" s="183"/>
      <c r="AJ1064" s="185"/>
      <c r="AK1064" s="183"/>
      <c r="AL1064" s="185"/>
      <c r="AM1064" s="183"/>
      <c r="AN1064" s="185"/>
      <c r="AO1064" s="183"/>
      <c r="AP1064" s="48"/>
      <c r="AQ1064" s="94"/>
    </row>
    <row r="1065" spans="1:43" x14ac:dyDescent="0.2">
      <c r="A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83"/>
      <c r="S1065" s="83"/>
      <c r="T1065" s="83"/>
      <c r="U1065" s="83"/>
      <c r="V1065" s="83"/>
      <c r="W1065" s="83"/>
      <c r="X1065" s="83"/>
      <c r="Y1065" s="83"/>
      <c r="Z1065" s="83"/>
      <c r="AA1065" s="83"/>
      <c r="AB1065" s="83"/>
      <c r="AC1065" s="83"/>
      <c r="AD1065" s="185"/>
      <c r="AE1065" s="183"/>
      <c r="AF1065" s="185"/>
      <c r="AG1065" s="183"/>
      <c r="AH1065" s="185"/>
      <c r="AI1065" s="183"/>
      <c r="AJ1065" s="185"/>
      <c r="AK1065" s="183"/>
      <c r="AL1065" s="185"/>
      <c r="AM1065" s="183"/>
      <c r="AN1065" s="185"/>
      <c r="AO1065" s="183"/>
      <c r="AP1065" s="48"/>
      <c r="AQ1065" s="94"/>
    </row>
    <row r="1066" spans="1:43" x14ac:dyDescent="0.2">
      <c r="A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83"/>
      <c r="S1066" s="83"/>
      <c r="T1066" s="83"/>
      <c r="U1066" s="83"/>
      <c r="V1066" s="83"/>
      <c r="W1066" s="83"/>
      <c r="X1066" s="83"/>
      <c r="Y1066" s="83"/>
      <c r="Z1066" s="83"/>
      <c r="AA1066" s="83"/>
      <c r="AB1066" s="83"/>
      <c r="AC1066" s="83"/>
      <c r="AD1066" s="185"/>
      <c r="AE1066" s="183"/>
      <c r="AF1066" s="185"/>
      <c r="AG1066" s="183"/>
      <c r="AH1066" s="185"/>
      <c r="AI1066" s="183"/>
      <c r="AJ1066" s="185"/>
      <c r="AK1066" s="183"/>
      <c r="AL1066" s="185"/>
      <c r="AM1066" s="183"/>
      <c r="AN1066" s="185"/>
      <c r="AO1066" s="183"/>
      <c r="AP1066" s="48"/>
      <c r="AQ1066" s="94"/>
    </row>
    <row r="1067" spans="1:43" x14ac:dyDescent="0.2">
      <c r="A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83"/>
      <c r="S1067" s="83"/>
      <c r="T1067" s="83"/>
      <c r="U1067" s="83"/>
      <c r="V1067" s="83"/>
      <c r="W1067" s="83"/>
      <c r="X1067" s="83"/>
      <c r="Y1067" s="83"/>
      <c r="Z1067" s="83"/>
      <c r="AA1067" s="83"/>
      <c r="AB1067" s="83"/>
      <c r="AC1067" s="83"/>
      <c r="AD1067" s="185"/>
      <c r="AE1067" s="183"/>
      <c r="AF1067" s="185"/>
      <c r="AG1067" s="183"/>
      <c r="AH1067" s="185"/>
      <c r="AI1067" s="183"/>
      <c r="AJ1067" s="185"/>
      <c r="AK1067" s="183"/>
      <c r="AL1067" s="185"/>
      <c r="AM1067" s="183"/>
      <c r="AN1067" s="185"/>
      <c r="AO1067" s="183"/>
      <c r="AP1067" s="48"/>
      <c r="AQ1067" s="94"/>
    </row>
    <row r="1068" spans="1:43" x14ac:dyDescent="0.2">
      <c r="A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83"/>
      <c r="S1068" s="83"/>
      <c r="T1068" s="83"/>
      <c r="U1068" s="83"/>
      <c r="V1068" s="83"/>
      <c r="W1068" s="83"/>
      <c r="X1068" s="83"/>
      <c r="Y1068" s="83"/>
      <c r="Z1068" s="83"/>
      <c r="AA1068" s="83"/>
      <c r="AB1068" s="83"/>
      <c r="AC1068" s="83"/>
      <c r="AD1068" s="185"/>
      <c r="AE1068" s="183"/>
      <c r="AF1068" s="185"/>
      <c r="AG1068" s="183"/>
      <c r="AH1068" s="185"/>
      <c r="AI1068" s="183"/>
      <c r="AJ1068" s="185"/>
      <c r="AK1068" s="183"/>
      <c r="AL1068" s="185"/>
      <c r="AM1068" s="183"/>
      <c r="AN1068" s="185"/>
      <c r="AO1068" s="183"/>
      <c r="AP1068" s="48"/>
      <c r="AQ1068" s="94"/>
    </row>
    <row r="1069" spans="1:43" x14ac:dyDescent="0.2">
      <c r="A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83"/>
      <c r="S1069" s="83"/>
      <c r="T1069" s="83"/>
      <c r="U1069" s="83"/>
      <c r="V1069" s="83"/>
      <c r="W1069" s="83"/>
      <c r="X1069" s="83"/>
      <c r="Y1069" s="83"/>
      <c r="Z1069" s="83"/>
      <c r="AA1069" s="83"/>
      <c r="AB1069" s="83"/>
      <c r="AC1069" s="83"/>
      <c r="AD1069" s="185"/>
      <c r="AE1069" s="183"/>
      <c r="AF1069" s="185"/>
      <c r="AG1069" s="183"/>
      <c r="AH1069" s="185"/>
      <c r="AI1069" s="183"/>
      <c r="AJ1069" s="185"/>
      <c r="AK1069" s="183"/>
      <c r="AL1069" s="185"/>
      <c r="AM1069" s="183"/>
      <c r="AN1069" s="185"/>
      <c r="AO1069" s="183"/>
      <c r="AP1069" s="48"/>
      <c r="AQ1069" s="94"/>
    </row>
    <row r="1070" spans="1:43" x14ac:dyDescent="0.2">
      <c r="A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83"/>
      <c r="S1070" s="83"/>
      <c r="T1070" s="83"/>
      <c r="U1070" s="83"/>
      <c r="V1070" s="83"/>
      <c r="W1070" s="83"/>
      <c r="X1070" s="83"/>
      <c r="Y1070" s="83"/>
      <c r="Z1070" s="83"/>
      <c r="AA1070" s="83"/>
      <c r="AB1070" s="83"/>
      <c r="AC1070" s="83"/>
      <c r="AD1070" s="185"/>
      <c r="AE1070" s="183"/>
      <c r="AF1070" s="185"/>
      <c r="AG1070" s="183"/>
      <c r="AH1070" s="185"/>
      <c r="AI1070" s="183"/>
      <c r="AJ1070" s="185"/>
      <c r="AK1070" s="183"/>
      <c r="AL1070" s="185"/>
      <c r="AM1070" s="183"/>
      <c r="AN1070" s="185"/>
      <c r="AO1070" s="183"/>
      <c r="AP1070" s="48"/>
      <c r="AQ1070" s="94"/>
    </row>
    <row r="1071" spans="1:43" x14ac:dyDescent="0.2">
      <c r="A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83"/>
      <c r="S1071" s="83"/>
      <c r="T1071" s="83"/>
      <c r="U1071" s="83"/>
      <c r="V1071" s="83"/>
      <c r="W1071" s="83"/>
      <c r="X1071" s="83"/>
      <c r="Y1071" s="83"/>
      <c r="Z1071" s="83"/>
      <c r="AA1071" s="83"/>
      <c r="AB1071" s="83"/>
      <c r="AC1071" s="83"/>
      <c r="AD1071" s="185"/>
      <c r="AE1071" s="183"/>
      <c r="AF1071" s="185"/>
      <c r="AG1071" s="183"/>
      <c r="AH1071" s="185"/>
      <c r="AI1071" s="183"/>
      <c r="AJ1071" s="185"/>
      <c r="AK1071" s="183"/>
      <c r="AL1071" s="185"/>
      <c r="AM1071" s="183"/>
      <c r="AN1071" s="185"/>
      <c r="AO1071" s="183"/>
      <c r="AP1071" s="48"/>
      <c r="AQ1071" s="94"/>
    </row>
    <row r="1072" spans="1:43" x14ac:dyDescent="0.2">
      <c r="A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83"/>
      <c r="S1072" s="83"/>
      <c r="T1072" s="83"/>
      <c r="U1072" s="83"/>
      <c r="V1072" s="83"/>
      <c r="W1072" s="83"/>
      <c r="X1072" s="83"/>
      <c r="Y1072" s="83"/>
      <c r="Z1072" s="83"/>
      <c r="AA1072" s="83"/>
      <c r="AB1072" s="83"/>
      <c r="AC1072" s="83"/>
      <c r="AD1072" s="185"/>
      <c r="AE1072" s="183"/>
      <c r="AF1072" s="185"/>
      <c r="AG1072" s="183"/>
      <c r="AH1072" s="185"/>
      <c r="AI1072" s="183"/>
      <c r="AJ1072" s="185"/>
      <c r="AK1072" s="183"/>
      <c r="AL1072" s="185"/>
      <c r="AM1072" s="183"/>
      <c r="AN1072" s="185"/>
      <c r="AO1072" s="183"/>
      <c r="AP1072" s="48"/>
      <c r="AQ1072" s="94"/>
    </row>
    <row r="1073" spans="1:43" x14ac:dyDescent="0.2">
      <c r="A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83"/>
      <c r="S1073" s="83"/>
      <c r="T1073" s="83"/>
      <c r="U1073" s="83"/>
      <c r="V1073" s="83"/>
      <c r="W1073" s="83"/>
      <c r="X1073" s="83"/>
      <c r="Y1073" s="83"/>
      <c r="Z1073" s="83"/>
      <c r="AA1073" s="83"/>
      <c r="AB1073" s="83"/>
      <c r="AC1073" s="83"/>
      <c r="AD1073" s="185"/>
      <c r="AE1073" s="183"/>
      <c r="AF1073" s="185"/>
      <c r="AG1073" s="183"/>
      <c r="AH1073" s="185"/>
      <c r="AI1073" s="183"/>
      <c r="AJ1073" s="185"/>
      <c r="AK1073" s="183"/>
      <c r="AL1073" s="185"/>
      <c r="AM1073" s="183"/>
      <c r="AN1073" s="185"/>
      <c r="AO1073" s="183"/>
      <c r="AP1073" s="48"/>
      <c r="AQ1073" s="94"/>
    </row>
    <row r="1074" spans="1:43" x14ac:dyDescent="0.2">
      <c r="A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83"/>
      <c r="S1074" s="83"/>
      <c r="T1074" s="83"/>
      <c r="U1074" s="83"/>
      <c r="V1074" s="83"/>
      <c r="W1074" s="83"/>
      <c r="X1074" s="83"/>
      <c r="Y1074" s="83"/>
      <c r="Z1074" s="83"/>
      <c r="AA1074" s="83"/>
      <c r="AB1074" s="83"/>
      <c r="AC1074" s="83"/>
      <c r="AD1074" s="185"/>
      <c r="AE1074" s="183"/>
      <c r="AF1074" s="185"/>
      <c r="AG1074" s="183"/>
      <c r="AH1074" s="185"/>
      <c r="AI1074" s="183"/>
      <c r="AJ1074" s="185"/>
      <c r="AK1074" s="183"/>
      <c r="AL1074" s="185"/>
      <c r="AM1074" s="183"/>
      <c r="AN1074" s="185"/>
      <c r="AO1074" s="183"/>
      <c r="AP1074" s="48"/>
      <c r="AQ1074" s="94"/>
    </row>
    <row r="1075" spans="1:43" x14ac:dyDescent="0.2">
      <c r="A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83"/>
      <c r="S1075" s="83"/>
      <c r="T1075" s="83"/>
      <c r="U1075" s="83"/>
      <c r="V1075" s="83"/>
      <c r="W1075" s="83"/>
      <c r="X1075" s="83"/>
      <c r="Y1075" s="83"/>
      <c r="Z1075" s="83"/>
      <c r="AA1075" s="83"/>
      <c r="AB1075" s="83"/>
      <c r="AC1075" s="83"/>
      <c r="AD1075" s="185"/>
      <c r="AE1075" s="183"/>
      <c r="AF1075" s="185"/>
      <c r="AG1075" s="183"/>
      <c r="AH1075" s="185"/>
      <c r="AI1075" s="183"/>
      <c r="AJ1075" s="185"/>
      <c r="AK1075" s="183"/>
      <c r="AL1075" s="185"/>
      <c r="AM1075" s="183"/>
      <c r="AN1075" s="185"/>
      <c r="AO1075" s="183"/>
      <c r="AP1075" s="48"/>
      <c r="AQ1075" s="94"/>
    </row>
    <row r="1076" spans="1:43" x14ac:dyDescent="0.2">
      <c r="A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83"/>
      <c r="S1076" s="83"/>
      <c r="T1076" s="83"/>
      <c r="U1076" s="83"/>
      <c r="V1076" s="83"/>
      <c r="W1076" s="83"/>
      <c r="X1076" s="83"/>
      <c r="Y1076" s="83"/>
      <c r="Z1076" s="83"/>
      <c r="AA1076" s="83"/>
      <c r="AB1076" s="83"/>
      <c r="AC1076" s="83"/>
      <c r="AD1076" s="185"/>
      <c r="AE1076" s="183"/>
      <c r="AF1076" s="185"/>
      <c r="AG1076" s="183"/>
      <c r="AH1076" s="185"/>
      <c r="AI1076" s="183"/>
      <c r="AJ1076" s="185"/>
      <c r="AK1076" s="183"/>
      <c r="AL1076" s="185"/>
      <c r="AM1076" s="183"/>
      <c r="AN1076" s="185"/>
      <c r="AO1076" s="183"/>
      <c r="AP1076" s="48"/>
      <c r="AQ1076" s="94"/>
    </row>
    <row r="1077" spans="1:43" x14ac:dyDescent="0.2">
      <c r="A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83"/>
      <c r="S1077" s="83"/>
      <c r="T1077" s="83"/>
      <c r="U1077" s="83"/>
      <c r="V1077" s="83"/>
      <c r="W1077" s="83"/>
      <c r="X1077" s="83"/>
      <c r="Y1077" s="83"/>
      <c r="Z1077" s="83"/>
      <c r="AA1077" s="83"/>
      <c r="AB1077" s="83"/>
      <c r="AC1077" s="83"/>
      <c r="AD1077" s="185"/>
      <c r="AE1077" s="183"/>
      <c r="AF1077" s="185"/>
      <c r="AG1077" s="183"/>
      <c r="AH1077" s="185"/>
      <c r="AI1077" s="183"/>
      <c r="AJ1077" s="185"/>
      <c r="AK1077" s="183"/>
      <c r="AL1077" s="185"/>
      <c r="AM1077" s="183"/>
      <c r="AN1077" s="185"/>
      <c r="AO1077" s="183"/>
      <c r="AP1077" s="48"/>
      <c r="AQ1077" s="94"/>
    </row>
    <row r="1078" spans="1:43" x14ac:dyDescent="0.2">
      <c r="A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83"/>
      <c r="S1078" s="83"/>
      <c r="T1078" s="83"/>
      <c r="U1078" s="83"/>
      <c r="V1078" s="83"/>
      <c r="W1078" s="83"/>
      <c r="X1078" s="83"/>
      <c r="Y1078" s="83"/>
      <c r="Z1078" s="83"/>
      <c r="AA1078" s="83"/>
      <c r="AB1078" s="83"/>
      <c r="AC1078" s="83"/>
      <c r="AD1078" s="185"/>
      <c r="AE1078" s="183"/>
      <c r="AF1078" s="185"/>
      <c r="AG1078" s="183"/>
      <c r="AH1078" s="185"/>
      <c r="AI1078" s="183"/>
      <c r="AJ1078" s="185"/>
      <c r="AK1078" s="183"/>
      <c r="AL1078" s="185"/>
      <c r="AM1078" s="183"/>
      <c r="AN1078" s="185"/>
      <c r="AO1078" s="183"/>
      <c r="AP1078" s="48"/>
      <c r="AQ1078" s="94"/>
    </row>
    <row r="1079" spans="1:43" x14ac:dyDescent="0.2">
      <c r="A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83"/>
      <c r="S1079" s="83"/>
      <c r="T1079" s="83"/>
      <c r="U1079" s="83"/>
      <c r="V1079" s="83"/>
      <c r="W1079" s="83"/>
      <c r="X1079" s="83"/>
      <c r="Y1079" s="83"/>
      <c r="Z1079" s="83"/>
      <c r="AA1079" s="83"/>
      <c r="AB1079" s="83"/>
      <c r="AC1079" s="83"/>
      <c r="AD1079" s="185"/>
      <c r="AE1079" s="183"/>
      <c r="AF1079" s="185"/>
      <c r="AG1079" s="183"/>
      <c r="AH1079" s="185"/>
      <c r="AI1079" s="183"/>
      <c r="AJ1079" s="185"/>
      <c r="AK1079" s="183"/>
      <c r="AL1079" s="185"/>
      <c r="AM1079" s="183"/>
      <c r="AN1079" s="185"/>
      <c r="AO1079" s="183"/>
      <c r="AP1079" s="48"/>
      <c r="AQ1079" s="94"/>
    </row>
    <row r="1080" spans="1:43" x14ac:dyDescent="0.2">
      <c r="A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83"/>
      <c r="S1080" s="83"/>
      <c r="T1080" s="83"/>
      <c r="U1080" s="83"/>
      <c r="V1080" s="83"/>
      <c r="W1080" s="83"/>
      <c r="X1080" s="83"/>
      <c r="Y1080" s="83"/>
      <c r="Z1080" s="83"/>
      <c r="AA1080" s="83"/>
      <c r="AB1080" s="83"/>
      <c r="AC1080" s="83"/>
      <c r="AD1080" s="185"/>
      <c r="AE1080" s="183"/>
      <c r="AF1080" s="185"/>
      <c r="AG1080" s="183"/>
      <c r="AH1080" s="185"/>
      <c r="AI1080" s="183"/>
      <c r="AJ1080" s="185"/>
      <c r="AK1080" s="183"/>
      <c r="AL1080" s="185"/>
      <c r="AM1080" s="183"/>
      <c r="AN1080" s="185"/>
      <c r="AO1080" s="183"/>
      <c r="AP1080" s="48"/>
      <c r="AQ1080" s="94"/>
    </row>
    <row r="1081" spans="1:43" x14ac:dyDescent="0.2">
      <c r="A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83"/>
      <c r="S1081" s="83"/>
      <c r="T1081" s="83"/>
      <c r="U1081" s="83"/>
      <c r="V1081" s="83"/>
      <c r="W1081" s="83"/>
      <c r="X1081" s="83"/>
      <c r="Y1081" s="83"/>
      <c r="Z1081" s="83"/>
      <c r="AA1081" s="83"/>
      <c r="AB1081" s="83"/>
      <c r="AC1081" s="83"/>
      <c r="AD1081" s="185"/>
      <c r="AE1081" s="183"/>
      <c r="AF1081" s="185"/>
      <c r="AG1081" s="183"/>
      <c r="AH1081" s="185"/>
      <c r="AI1081" s="183"/>
      <c r="AJ1081" s="185"/>
      <c r="AK1081" s="183"/>
      <c r="AL1081" s="185"/>
      <c r="AM1081" s="183"/>
      <c r="AN1081" s="185"/>
      <c r="AO1081" s="183"/>
      <c r="AP1081" s="48"/>
      <c r="AQ1081" s="94"/>
    </row>
    <row r="1082" spans="1:43" x14ac:dyDescent="0.2">
      <c r="A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83"/>
      <c r="S1082" s="83"/>
      <c r="T1082" s="83"/>
      <c r="U1082" s="83"/>
      <c r="V1082" s="83"/>
      <c r="W1082" s="83"/>
      <c r="X1082" s="83"/>
      <c r="Y1082" s="83"/>
      <c r="Z1082" s="83"/>
      <c r="AA1082" s="83"/>
      <c r="AB1082" s="83"/>
      <c r="AC1082" s="83"/>
      <c r="AD1082" s="185"/>
      <c r="AE1082" s="183"/>
      <c r="AF1082" s="185"/>
      <c r="AG1082" s="183"/>
      <c r="AH1082" s="185"/>
      <c r="AI1082" s="183"/>
      <c r="AJ1082" s="185"/>
      <c r="AK1082" s="183"/>
      <c r="AL1082" s="185"/>
      <c r="AM1082" s="183"/>
      <c r="AN1082" s="185"/>
      <c r="AO1082" s="183"/>
      <c r="AP1082" s="48"/>
      <c r="AQ1082" s="94"/>
    </row>
    <row r="1083" spans="1:43" x14ac:dyDescent="0.2">
      <c r="A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83"/>
      <c r="S1083" s="83"/>
      <c r="T1083" s="83"/>
      <c r="U1083" s="83"/>
      <c r="V1083" s="83"/>
      <c r="W1083" s="83"/>
      <c r="X1083" s="83"/>
      <c r="Y1083" s="83"/>
      <c r="Z1083" s="83"/>
      <c r="AA1083" s="83"/>
      <c r="AB1083" s="83"/>
      <c r="AC1083" s="83"/>
      <c r="AD1083" s="185"/>
      <c r="AE1083" s="183"/>
      <c r="AF1083" s="185"/>
      <c r="AG1083" s="183"/>
      <c r="AH1083" s="185"/>
      <c r="AI1083" s="183"/>
      <c r="AJ1083" s="185"/>
      <c r="AK1083" s="183"/>
      <c r="AL1083" s="185"/>
      <c r="AM1083" s="183"/>
      <c r="AN1083" s="185"/>
      <c r="AO1083" s="183"/>
      <c r="AP1083" s="48"/>
      <c r="AQ1083" s="94"/>
    </row>
    <row r="1084" spans="1:43" x14ac:dyDescent="0.2">
      <c r="A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83"/>
      <c r="S1084" s="83"/>
      <c r="T1084" s="83"/>
      <c r="U1084" s="83"/>
      <c r="V1084" s="83"/>
      <c r="W1084" s="83"/>
      <c r="X1084" s="83"/>
      <c r="Y1084" s="83"/>
      <c r="Z1084" s="83"/>
      <c r="AA1084" s="83"/>
      <c r="AB1084" s="83"/>
      <c r="AC1084" s="83"/>
      <c r="AD1084" s="185"/>
      <c r="AE1084" s="183"/>
      <c r="AF1084" s="185"/>
      <c r="AG1084" s="183"/>
      <c r="AH1084" s="185"/>
      <c r="AI1084" s="183"/>
      <c r="AJ1084" s="185"/>
      <c r="AK1084" s="183"/>
      <c r="AL1084" s="185"/>
      <c r="AM1084" s="183"/>
      <c r="AN1084" s="185"/>
      <c r="AO1084" s="183"/>
      <c r="AP1084" s="48"/>
      <c r="AQ1084" s="94"/>
    </row>
    <row r="1085" spans="1:43" x14ac:dyDescent="0.2">
      <c r="A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83"/>
      <c r="S1085" s="83"/>
      <c r="T1085" s="83"/>
      <c r="U1085" s="83"/>
      <c r="V1085" s="83"/>
      <c r="W1085" s="83"/>
      <c r="X1085" s="83"/>
      <c r="Y1085" s="83"/>
      <c r="Z1085" s="83"/>
      <c r="AA1085" s="83"/>
      <c r="AB1085" s="83"/>
      <c r="AC1085" s="83"/>
      <c r="AD1085" s="185"/>
      <c r="AE1085" s="183"/>
      <c r="AF1085" s="185"/>
      <c r="AG1085" s="183"/>
      <c r="AH1085" s="185"/>
      <c r="AI1085" s="183"/>
      <c r="AJ1085" s="185"/>
      <c r="AK1085" s="183"/>
      <c r="AL1085" s="185"/>
      <c r="AM1085" s="183"/>
      <c r="AN1085" s="185"/>
      <c r="AO1085" s="183"/>
      <c r="AP1085" s="48"/>
      <c r="AQ1085" s="94"/>
    </row>
    <row r="1086" spans="1:43" x14ac:dyDescent="0.2">
      <c r="A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83"/>
      <c r="S1086" s="83"/>
      <c r="T1086" s="83"/>
      <c r="U1086" s="83"/>
      <c r="V1086" s="83"/>
      <c r="W1086" s="83"/>
      <c r="X1086" s="83"/>
      <c r="Y1086" s="83"/>
      <c r="Z1086" s="83"/>
      <c r="AA1086" s="83"/>
      <c r="AB1086" s="83"/>
      <c r="AC1086" s="83"/>
      <c r="AD1086" s="185"/>
      <c r="AE1086" s="183"/>
      <c r="AF1086" s="185"/>
      <c r="AG1086" s="183"/>
      <c r="AH1086" s="185"/>
      <c r="AI1086" s="183"/>
      <c r="AJ1086" s="185"/>
      <c r="AK1086" s="183"/>
      <c r="AL1086" s="185"/>
      <c r="AM1086" s="183"/>
      <c r="AN1086" s="185"/>
      <c r="AO1086" s="183"/>
      <c r="AP1086" s="48"/>
      <c r="AQ1086" s="94"/>
    </row>
    <row r="1087" spans="1:43" x14ac:dyDescent="0.2">
      <c r="A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83"/>
      <c r="S1087" s="83"/>
      <c r="T1087" s="83"/>
      <c r="U1087" s="83"/>
      <c r="V1087" s="83"/>
      <c r="W1087" s="83"/>
      <c r="X1087" s="83"/>
      <c r="Y1087" s="83"/>
      <c r="Z1087" s="83"/>
      <c r="AA1087" s="83"/>
      <c r="AB1087" s="83"/>
      <c r="AC1087" s="83"/>
      <c r="AD1087" s="185"/>
      <c r="AE1087" s="183"/>
      <c r="AF1087" s="185"/>
      <c r="AG1087" s="183"/>
      <c r="AH1087" s="185"/>
      <c r="AI1087" s="183"/>
      <c r="AJ1087" s="185"/>
      <c r="AK1087" s="183"/>
      <c r="AL1087" s="185"/>
      <c r="AM1087" s="183"/>
      <c r="AN1087" s="185"/>
      <c r="AO1087" s="183"/>
      <c r="AP1087" s="48"/>
      <c r="AQ1087" s="94"/>
    </row>
    <row r="1088" spans="1:43" x14ac:dyDescent="0.2">
      <c r="A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83"/>
      <c r="S1088" s="83"/>
      <c r="T1088" s="83"/>
      <c r="U1088" s="83"/>
      <c r="V1088" s="83"/>
      <c r="W1088" s="83"/>
      <c r="X1088" s="83"/>
      <c r="Y1088" s="83"/>
      <c r="Z1088" s="83"/>
      <c r="AA1088" s="83"/>
      <c r="AB1088" s="83"/>
      <c r="AC1088" s="83"/>
      <c r="AD1088" s="185"/>
      <c r="AE1088" s="183"/>
      <c r="AF1088" s="185"/>
      <c r="AG1088" s="183"/>
      <c r="AH1088" s="185"/>
      <c r="AI1088" s="183"/>
      <c r="AJ1088" s="185"/>
      <c r="AK1088" s="183"/>
      <c r="AL1088" s="185"/>
      <c r="AM1088" s="183"/>
      <c r="AN1088" s="185"/>
      <c r="AO1088" s="183"/>
      <c r="AP1088" s="48"/>
      <c r="AQ1088" s="94"/>
    </row>
    <row r="1089" spans="1:43" x14ac:dyDescent="0.2">
      <c r="A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83"/>
      <c r="S1089" s="83"/>
      <c r="T1089" s="83"/>
      <c r="U1089" s="83"/>
      <c r="V1089" s="83"/>
      <c r="W1089" s="83"/>
      <c r="X1089" s="83"/>
      <c r="Y1089" s="83"/>
      <c r="Z1089" s="83"/>
      <c r="AA1089" s="83"/>
      <c r="AB1089" s="83"/>
      <c r="AC1089" s="83"/>
      <c r="AD1089" s="185"/>
      <c r="AE1089" s="183"/>
      <c r="AF1089" s="185"/>
      <c r="AG1089" s="183"/>
      <c r="AH1089" s="185"/>
      <c r="AI1089" s="183"/>
      <c r="AJ1089" s="185"/>
      <c r="AK1089" s="183"/>
      <c r="AL1089" s="185"/>
      <c r="AM1089" s="183"/>
      <c r="AN1089" s="185"/>
      <c r="AO1089" s="183"/>
      <c r="AP1089" s="48"/>
      <c r="AQ1089" s="94"/>
    </row>
    <row r="1090" spans="1:43" x14ac:dyDescent="0.2">
      <c r="A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83"/>
      <c r="S1090" s="83"/>
      <c r="T1090" s="83"/>
      <c r="U1090" s="83"/>
      <c r="V1090" s="83"/>
      <c r="W1090" s="83"/>
      <c r="X1090" s="83"/>
      <c r="Y1090" s="83"/>
      <c r="Z1090" s="83"/>
      <c r="AA1090" s="83"/>
      <c r="AB1090" s="83"/>
      <c r="AC1090" s="83"/>
      <c r="AD1090" s="185"/>
      <c r="AE1090" s="183"/>
      <c r="AF1090" s="185"/>
      <c r="AG1090" s="183"/>
      <c r="AH1090" s="185"/>
      <c r="AI1090" s="183"/>
      <c r="AJ1090" s="185"/>
      <c r="AK1090" s="183"/>
      <c r="AL1090" s="185"/>
      <c r="AM1090" s="183"/>
      <c r="AN1090" s="185"/>
      <c r="AO1090" s="183"/>
      <c r="AP1090" s="48"/>
      <c r="AQ1090" s="94"/>
    </row>
    <row r="1091" spans="1:43" x14ac:dyDescent="0.2">
      <c r="A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83"/>
      <c r="S1091" s="83"/>
      <c r="T1091" s="83"/>
      <c r="U1091" s="83"/>
      <c r="V1091" s="83"/>
      <c r="W1091" s="83"/>
      <c r="X1091" s="83"/>
      <c r="Y1091" s="83"/>
      <c r="Z1091" s="83"/>
      <c r="AA1091" s="83"/>
      <c r="AB1091" s="83"/>
      <c r="AC1091" s="83"/>
      <c r="AD1091" s="185"/>
      <c r="AE1091" s="183"/>
      <c r="AF1091" s="185"/>
      <c r="AG1091" s="183"/>
      <c r="AH1091" s="185"/>
      <c r="AI1091" s="183"/>
      <c r="AJ1091" s="185"/>
      <c r="AK1091" s="183"/>
      <c r="AL1091" s="185"/>
      <c r="AM1091" s="183"/>
      <c r="AN1091" s="185"/>
      <c r="AO1091" s="183"/>
      <c r="AP1091" s="48"/>
      <c r="AQ1091" s="94"/>
    </row>
    <row r="1092" spans="1:43" x14ac:dyDescent="0.2">
      <c r="A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83"/>
      <c r="S1092" s="83"/>
      <c r="T1092" s="83"/>
      <c r="U1092" s="83"/>
      <c r="V1092" s="83"/>
      <c r="W1092" s="83"/>
      <c r="X1092" s="83"/>
      <c r="Y1092" s="83"/>
      <c r="Z1092" s="83"/>
      <c r="AA1092" s="83"/>
      <c r="AB1092" s="83"/>
      <c r="AC1092" s="83"/>
      <c r="AD1092" s="185"/>
      <c r="AE1092" s="183"/>
      <c r="AF1092" s="185"/>
      <c r="AG1092" s="183"/>
      <c r="AH1092" s="185"/>
      <c r="AI1092" s="183"/>
      <c r="AJ1092" s="185"/>
      <c r="AK1092" s="183"/>
      <c r="AL1092" s="185"/>
      <c r="AM1092" s="183"/>
      <c r="AN1092" s="185"/>
      <c r="AO1092" s="183"/>
      <c r="AP1092" s="48"/>
      <c r="AQ1092" s="94"/>
    </row>
    <row r="1093" spans="1:43" x14ac:dyDescent="0.2">
      <c r="A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83"/>
      <c r="S1093" s="83"/>
      <c r="T1093" s="83"/>
      <c r="U1093" s="83"/>
      <c r="V1093" s="83"/>
      <c r="W1093" s="83"/>
      <c r="X1093" s="83"/>
      <c r="Y1093" s="83"/>
      <c r="Z1093" s="83"/>
      <c r="AA1093" s="83"/>
      <c r="AB1093" s="83"/>
      <c r="AC1093" s="83"/>
      <c r="AD1093" s="185"/>
      <c r="AE1093" s="183"/>
      <c r="AF1093" s="185"/>
      <c r="AG1093" s="183"/>
      <c r="AH1093" s="185"/>
      <c r="AI1093" s="183"/>
      <c r="AJ1093" s="185"/>
      <c r="AK1093" s="183"/>
      <c r="AL1093" s="185"/>
      <c r="AM1093" s="183"/>
      <c r="AN1093" s="185"/>
      <c r="AO1093" s="183"/>
      <c r="AP1093" s="48"/>
      <c r="AQ1093" s="94"/>
    </row>
    <row r="1094" spans="1:43" x14ac:dyDescent="0.2">
      <c r="A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83"/>
      <c r="S1094" s="83"/>
      <c r="T1094" s="83"/>
      <c r="U1094" s="83"/>
      <c r="V1094" s="83"/>
      <c r="W1094" s="83"/>
      <c r="X1094" s="83"/>
      <c r="Y1094" s="83"/>
      <c r="Z1094" s="83"/>
      <c r="AA1094" s="83"/>
      <c r="AB1094" s="83"/>
      <c r="AC1094" s="83"/>
      <c r="AD1094" s="185"/>
      <c r="AE1094" s="183"/>
      <c r="AF1094" s="185"/>
      <c r="AG1094" s="183"/>
      <c r="AH1094" s="185"/>
      <c r="AI1094" s="183"/>
      <c r="AJ1094" s="185"/>
      <c r="AK1094" s="183"/>
      <c r="AL1094" s="185"/>
      <c r="AM1094" s="183"/>
      <c r="AN1094" s="185"/>
      <c r="AO1094" s="183"/>
      <c r="AP1094" s="48"/>
      <c r="AQ1094" s="94"/>
    </row>
    <row r="1095" spans="1:43" x14ac:dyDescent="0.2">
      <c r="A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83"/>
      <c r="S1095" s="83"/>
      <c r="T1095" s="83"/>
      <c r="U1095" s="83"/>
      <c r="V1095" s="83"/>
      <c r="W1095" s="83"/>
      <c r="X1095" s="83"/>
      <c r="Y1095" s="83"/>
      <c r="Z1095" s="83"/>
      <c r="AA1095" s="83"/>
      <c r="AB1095" s="83"/>
      <c r="AC1095" s="83"/>
      <c r="AD1095" s="185"/>
      <c r="AE1095" s="183"/>
      <c r="AF1095" s="185"/>
      <c r="AG1095" s="183"/>
      <c r="AH1095" s="185"/>
      <c r="AI1095" s="183"/>
      <c r="AJ1095" s="185"/>
      <c r="AK1095" s="183"/>
      <c r="AL1095" s="185"/>
      <c r="AM1095" s="183"/>
      <c r="AN1095" s="185"/>
      <c r="AO1095" s="183"/>
      <c r="AP1095" s="48"/>
      <c r="AQ1095" s="94"/>
    </row>
    <row r="1096" spans="1:43" x14ac:dyDescent="0.2">
      <c r="A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83"/>
      <c r="S1096" s="83"/>
      <c r="T1096" s="83"/>
      <c r="U1096" s="83"/>
      <c r="V1096" s="83"/>
      <c r="W1096" s="83"/>
      <c r="X1096" s="83"/>
      <c r="Y1096" s="83"/>
      <c r="Z1096" s="83"/>
      <c r="AA1096" s="83"/>
      <c r="AB1096" s="83"/>
      <c r="AC1096" s="83"/>
      <c r="AD1096" s="185"/>
      <c r="AE1096" s="183"/>
      <c r="AF1096" s="185"/>
      <c r="AG1096" s="183"/>
      <c r="AH1096" s="185"/>
      <c r="AI1096" s="183"/>
      <c r="AJ1096" s="185"/>
      <c r="AK1096" s="183"/>
      <c r="AL1096" s="185"/>
      <c r="AM1096" s="183"/>
      <c r="AN1096" s="185"/>
      <c r="AO1096" s="183"/>
      <c r="AP1096" s="48"/>
      <c r="AQ1096" s="94"/>
    </row>
    <row r="1097" spans="1:43" x14ac:dyDescent="0.2">
      <c r="A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83"/>
      <c r="S1097" s="83"/>
      <c r="T1097" s="83"/>
      <c r="U1097" s="83"/>
      <c r="V1097" s="83"/>
      <c r="W1097" s="83"/>
      <c r="X1097" s="83"/>
      <c r="Y1097" s="83"/>
      <c r="Z1097" s="83"/>
      <c r="AA1097" s="83"/>
      <c r="AB1097" s="83"/>
      <c r="AC1097" s="83"/>
      <c r="AD1097" s="185"/>
      <c r="AE1097" s="183"/>
      <c r="AF1097" s="185"/>
      <c r="AG1097" s="183"/>
      <c r="AH1097" s="185"/>
      <c r="AI1097" s="183"/>
      <c r="AJ1097" s="185"/>
      <c r="AK1097" s="183"/>
      <c r="AL1097" s="185"/>
      <c r="AM1097" s="183"/>
      <c r="AN1097" s="185"/>
      <c r="AO1097" s="183"/>
      <c r="AP1097" s="48"/>
      <c r="AQ1097" s="94"/>
    </row>
    <row r="1098" spans="1:43" x14ac:dyDescent="0.2">
      <c r="A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83"/>
      <c r="S1098" s="83"/>
      <c r="T1098" s="83"/>
      <c r="U1098" s="83"/>
      <c r="V1098" s="83"/>
      <c r="W1098" s="83"/>
      <c r="X1098" s="83"/>
      <c r="Y1098" s="83"/>
      <c r="Z1098" s="83"/>
      <c r="AA1098" s="83"/>
      <c r="AB1098" s="83"/>
      <c r="AC1098" s="83"/>
      <c r="AD1098" s="185"/>
      <c r="AE1098" s="183"/>
      <c r="AF1098" s="185"/>
      <c r="AG1098" s="183"/>
      <c r="AH1098" s="185"/>
      <c r="AI1098" s="183"/>
      <c r="AJ1098" s="185"/>
      <c r="AK1098" s="183"/>
      <c r="AL1098" s="185"/>
      <c r="AM1098" s="183"/>
      <c r="AN1098" s="185"/>
      <c r="AO1098" s="183"/>
      <c r="AP1098" s="48"/>
      <c r="AQ1098" s="94"/>
    </row>
    <row r="1099" spans="1:43" x14ac:dyDescent="0.2">
      <c r="A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83"/>
      <c r="S1099" s="83"/>
      <c r="T1099" s="83"/>
      <c r="U1099" s="83"/>
      <c r="V1099" s="83"/>
      <c r="W1099" s="83"/>
      <c r="X1099" s="83"/>
      <c r="Y1099" s="83"/>
      <c r="Z1099" s="83"/>
      <c r="AA1099" s="83"/>
      <c r="AB1099" s="83"/>
      <c r="AC1099" s="83"/>
      <c r="AD1099" s="185"/>
      <c r="AE1099" s="183"/>
      <c r="AF1099" s="185"/>
      <c r="AG1099" s="183"/>
      <c r="AH1099" s="185"/>
      <c r="AI1099" s="183"/>
      <c r="AJ1099" s="185"/>
      <c r="AK1099" s="183"/>
      <c r="AL1099" s="185"/>
      <c r="AM1099" s="183"/>
      <c r="AN1099" s="185"/>
      <c r="AO1099" s="183"/>
      <c r="AP1099" s="48"/>
      <c r="AQ1099" s="94"/>
    </row>
    <row r="1100" spans="1:43" x14ac:dyDescent="0.2">
      <c r="A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83"/>
      <c r="S1100" s="83"/>
      <c r="T1100" s="83"/>
      <c r="U1100" s="83"/>
      <c r="V1100" s="83"/>
      <c r="W1100" s="83"/>
      <c r="X1100" s="83"/>
      <c r="Y1100" s="83"/>
      <c r="Z1100" s="83"/>
      <c r="AA1100" s="83"/>
      <c r="AB1100" s="83"/>
      <c r="AC1100" s="83"/>
      <c r="AD1100" s="185"/>
      <c r="AE1100" s="183"/>
      <c r="AF1100" s="185"/>
      <c r="AG1100" s="183"/>
      <c r="AH1100" s="185"/>
      <c r="AI1100" s="183"/>
      <c r="AJ1100" s="185"/>
      <c r="AK1100" s="183"/>
      <c r="AL1100" s="185"/>
      <c r="AM1100" s="183"/>
      <c r="AN1100" s="185"/>
      <c r="AO1100" s="183"/>
      <c r="AP1100" s="48"/>
      <c r="AQ1100" s="94"/>
    </row>
    <row r="1101" spans="1:43" x14ac:dyDescent="0.2">
      <c r="A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83"/>
      <c r="S1101" s="83"/>
      <c r="T1101" s="83"/>
      <c r="U1101" s="83"/>
      <c r="V1101" s="83"/>
      <c r="W1101" s="83"/>
      <c r="X1101" s="83"/>
      <c r="Y1101" s="83"/>
      <c r="Z1101" s="83"/>
      <c r="AA1101" s="83"/>
      <c r="AB1101" s="83"/>
      <c r="AC1101" s="83"/>
      <c r="AD1101" s="185"/>
      <c r="AE1101" s="183"/>
      <c r="AF1101" s="185"/>
      <c r="AG1101" s="183"/>
      <c r="AH1101" s="185"/>
      <c r="AI1101" s="183"/>
      <c r="AJ1101" s="185"/>
      <c r="AK1101" s="183"/>
      <c r="AL1101" s="185"/>
      <c r="AM1101" s="183"/>
      <c r="AN1101" s="185"/>
      <c r="AO1101" s="183"/>
      <c r="AP1101" s="48"/>
      <c r="AQ1101" s="94"/>
    </row>
    <row r="1102" spans="1:43" x14ac:dyDescent="0.2">
      <c r="A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83"/>
      <c r="S1102" s="83"/>
      <c r="T1102" s="83"/>
      <c r="U1102" s="83"/>
      <c r="V1102" s="83"/>
      <c r="W1102" s="83"/>
      <c r="X1102" s="83"/>
      <c r="Y1102" s="83"/>
      <c r="Z1102" s="83"/>
      <c r="AA1102" s="83"/>
      <c r="AB1102" s="83"/>
      <c r="AC1102" s="83"/>
      <c r="AD1102" s="185"/>
      <c r="AE1102" s="183"/>
      <c r="AF1102" s="185"/>
      <c r="AG1102" s="183"/>
      <c r="AH1102" s="185"/>
      <c r="AI1102" s="183"/>
      <c r="AJ1102" s="185"/>
      <c r="AK1102" s="183"/>
      <c r="AL1102" s="185"/>
      <c r="AM1102" s="183"/>
      <c r="AN1102" s="185"/>
      <c r="AO1102" s="183"/>
      <c r="AP1102" s="48"/>
      <c r="AQ1102" s="94"/>
    </row>
    <row r="1103" spans="1:43" x14ac:dyDescent="0.2">
      <c r="A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83"/>
      <c r="S1103" s="83"/>
      <c r="T1103" s="83"/>
      <c r="U1103" s="83"/>
      <c r="V1103" s="83"/>
      <c r="W1103" s="83"/>
      <c r="X1103" s="83"/>
      <c r="Y1103" s="83"/>
      <c r="Z1103" s="83"/>
      <c r="AA1103" s="83"/>
      <c r="AB1103" s="83"/>
      <c r="AC1103" s="83"/>
      <c r="AD1103" s="185"/>
      <c r="AE1103" s="183"/>
      <c r="AF1103" s="185"/>
      <c r="AG1103" s="183"/>
      <c r="AH1103" s="185"/>
      <c r="AI1103" s="183"/>
      <c r="AJ1103" s="185"/>
      <c r="AK1103" s="183"/>
      <c r="AL1103" s="185"/>
      <c r="AM1103" s="183"/>
      <c r="AN1103" s="185"/>
      <c r="AO1103" s="183"/>
      <c r="AP1103" s="48"/>
      <c r="AQ1103" s="94"/>
    </row>
    <row r="1104" spans="1:43" x14ac:dyDescent="0.2">
      <c r="A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83"/>
      <c r="S1104" s="83"/>
      <c r="T1104" s="83"/>
      <c r="U1104" s="83"/>
      <c r="V1104" s="83"/>
      <c r="W1104" s="83"/>
      <c r="X1104" s="83"/>
      <c r="Y1104" s="83"/>
      <c r="Z1104" s="83"/>
      <c r="AA1104" s="83"/>
      <c r="AB1104" s="83"/>
      <c r="AC1104" s="83"/>
      <c r="AD1104" s="185"/>
      <c r="AE1104" s="183"/>
      <c r="AF1104" s="185"/>
      <c r="AG1104" s="183"/>
      <c r="AH1104" s="185"/>
      <c r="AI1104" s="183"/>
      <c r="AJ1104" s="185"/>
      <c r="AK1104" s="183"/>
      <c r="AL1104" s="185"/>
      <c r="AM1104" s="183"/>
      <c r="AN1104" s="185"/>
      <c r="AO1104" s="183"/>
      <c r="AP1104" s="48"/>
      <c r="AQ1104" s="94"/>
    </row>
    <row r="1105" spans="1:43" x14ac:dyDescent="0.2">
      <c r="A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83"/>
      <c r="S1105" s="83"/>
      <c r="T1105" s="83"/>
      <c r="U1105" s="83"/>
      <c r="V1105" s="83"/>
      <c r="W1105" s="83"/>
      <c r="X1105" s="83"/>
      <c r="Y1105" s="83"/>
      <c r="Z1105" s="83"/>
      <c r="AA1105" s="83"/>
      <c r="AB1105" s="83"/>
      <c r="AC1105" s="83"/>
      <c r="AD1105" s="185"/>
      <c r="AE1105" s="183"/>
      <c r="AF1105" s="185"/>
      <c r="AG1105" s="183"/>
      <c r="AH1105" s="185"/>
      <c r="AI1105" s="183"/>
      <c r="AJ1105" s="185"/>
      <c r="AK1105" s="183"/>
      <c r="AL1105" s="185"/>
      <c r="AM1105" s="183"/>
      <c r="AN1105" s="185"/>
      <c r="AO1105" s="183"/>
      <c r="AP1105" s="48"/>
      <c r="AQ1105" s="94"/>
    </row>
    <row r="1106" spans="1:43" x14ac:dyDescent="0.2">
      <c r="A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83"/>
      <c r="S1106" s="83"/>
      <c r="T1106" s="83"/>
      <c r="U1106" s="83"/>
      <c r="V1106" s="83"/>
      <c r="W1106" s="83"/>
      <c r="X1106" s="83"/>
      <c r="Y1106" s="83"/>
      <c r="Z1106" s="83"/>
      <c r="AA1106" s="83"/>
      <c r="AB1106" s="83"/>
      <c r="AC1106" s="83"/>
      <c r="AD1106" s="185"/>
      <c r="AE1106" s="183"/>
      <c r="AF1106" s="185"/>
      <c r="AG1106" s="183"/>
      <c r="AH1106" s="185"/>
      <c r="AI1106" s="183"/>
      <c r="AJ1106" s="185"/>
      <c r="AK1106" s="183"/>
      <c r="AL1106" s="185"/>
      <c r="AM1106" s="183"/>
      <c r="AN1106" s="185"/>
      <c r="AO1106" s="183"/>
      <c r="AP1106" s="48"/>
      <c r="AQ1106" s="94"/>
    </row>
    <row r="1107" spans="1:43" x14ac:dyDescent="0.2">
      <c r="A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83"/>
      <c r="S1107" s="83"/>
      <c r="T1107" s="83"/>
      <c r="U1107" s="83"/>
      <c r="V1107" s="83"/>
      <c r="W1107" s="83"/>
      <c r="X1107" s="83"/>
      <c r="Y1107" s="83"/>
      <c r="Z1107" s="83"/>
      <c r="AA1107" s="83"/>
      <c r="AB1107" s="83"/>
      <c r="AC1107" s="83"/>
      <c r="AD1107" s="185"/>
      <c r="AE1107" s="183"/>
      <c r="AF1107" s="185"/>
      <c r="AG1107" s="183"/>
      <c r="AH1107" s="185"/>
      <c r="AI1107" s="183"/>
      <c r="AJ1107" s="185"/>
      <c r="AK1107" s="183"/>
      <c r="AL1107" s="185"/>
      <c r="AM1107" s="183"/>
      <c r="AN1107" s="185"/>
      <c r="AO1107" s="183"/>
      <c r="AP1107" s="48"/>
      <c r="AQ1107" s="94"/>
    </row>
    <row r="1108" spans="1:43" x14ac:dyDescent="0.2">
      <c r="A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83"/>
      <c r="S1108" s="83"/>
      <c r="T1108" s="83"/>
      <c r="U1108" s="83"/>
      <c r="V1108" s="83"/>
      <c r="W1108" s="83"/>
      <c r="X1108" s="83"/>
      <c r="Y1108" s="83"/>
      <c r="Z1108" s="83"/>
      <c r="AA1108" s="83"/>
      <c r="AB1108" s="83"/>
      <c r="AC1108" s="83"/>
      <c r="AD1108" s="185"/>
      <c r="AE1108" s="183"/>
      <c r="AF1108" s="185"/>
      <c r="AG1108" s="183"/>
      <c r="AH1108" s="185"/>
      <c r="AI1108" s="183"/>
      <c r="AJ1108" s="185"/>
      <c r="AK1108" s="183"/>
      <c r="AL1108" s="185"/>
      <c r="AM1108" s="183"/>
      <c r="AN1108" s="185"/>
      <c r="AO1108" s="183"/>
      <c r="AP1108" s="48"/>
      <c r="AQ1108" s="94"/>
    </row>
    <row r="1109" spans="1:43" x14ac:dyDescent="0.2">
      <c r="A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83"/>
      <c r="S1109" s="83"/>
      <c r="T1109" s="83"/>
      <c r="U1109" s="83"/>
      <c r="V1109" s="83"/>
      <c r="W1109" s="83"/>
      <c r="X1109" s="83"/>
      <c r="Y1109" s="83"/>
      <c r="Z1109" s="83"/>
      <c r="AA1109" s="83"/>
      <c r="AB1109" s="83"/>
      <c r="AC1109" s="83"/>
      <c r="AD1109" s="185"/>
      <c r="AE1109" s="183"/>
      <c r="AF1109" s="185"/>
      <c r="AG1109" s="183"/>
      <c r="AH1109" s="185"/>
      <c r="AI1109" s="183"/>
      <c r="AJ1109" s="185"/>
      <c r="AK1109" s="183"/>
      <c r="AL1109" s="185"/>
      <c r="AM1109" s="183"/>
      <c r="AN1109" s="185"/>
      <c r="AO1109" s="183"/>
      <c r="AP1109" s="48"/>
      <c r="AQ1109" s="94"/>
    </row>
    <row r="1110" spans="1:43" x14ac:dyDescent="0.2">
      <c r="A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83"/>
      <c r="S1110" s="83"/>
      <c r="T1110" s="83"/>
      <c r="U1110" s="83"/>
      <c r="V1110" s="83"/>
      <c r="W1110" s="83"/>
      <c r="X1110" s="83"/>
      <c r="Y1110" s="83"/>
      <c r="Z1110" s="83"/>
      <c r="AA1110" s="83"/>
      <c r="AB1110" s="83"/>
      <c r="AC1110" s="83"/>
      <c r="AD1110" s="185"/>
      <c r="AE1110" s="183"/>
      <c r="AF1110" s="185"/>
      <c r="AG1110" s="183"/>
      <c r="AH1110" s="185"/>
      <c r="AI1110" s="183"/>
      <c r="AJ1110" s="185"/>
      <c r="AK1110" s="183"/>
      <c r="AL1110" s="185"/>
      <c r="AM1110" s="183"/>
      <c r="AN1110" s="185"/>
      <c r="AO1110" s="183"/>
      <c r="AP1110" s="48"/>
      <c r="AQ1110" s="94"/>
    </row>
    <row r="1111" spans="1:43" x14ac:dyDescent="0.2">
      <c r="A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83"/>
      <c r="S1111" s="83"/>
      <c r="T1111" s="83"/>
      <c r="U1111" s="83"/>
      <c r="V1111" s="83"/>
      <c r="W1111" s="83"/>
      <c r="X1111" s="83"/>
      <c r="Y1111" s="83"/>
      <c r="Z1111" s="83"/>
      <c r="AA1111" s="83"/>
      <c r="AB1111" s="83"/>
      <c r="AC1111" s="83"/>
      <c r="AD1111" s="185"/>
      <c r="AE1111" s="183"/>
      <c r="AF1111" s="185"/>
      <c r="AG1111" s="183"/>
      <c r="AH1111" s="185"/>
      <c r="AI1111" s="183"/>
      <c r="AJ1111" s="185"/>
      <c r="AK1111" s="183"/>
      <c r="AL1111" s="185"/>
      <c r="AM1111" s="183"/>
      <c r="AN1111" s="185"/>
      <c r="AO1111" s="183"/>
      <c r="AP1111" s="48"/>
      <c r="AQ1111" s="94"/>
    </row>
    <row r="1112" spans="1:43" x14ac:dyDescent="0.2">
      <c r="A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83"/>
      <c r="S1112" s="83"/>
      <c r="T1112" s="83"/>
      <c r="U1112" s="83"/>
      <c r="V1112" s="83"/>
      <c r="W1112" s="83"/>
      <c r="X1112" s="83"/>
      <c r="Y1112" s="83"/>
      <c r="Z1112" s="83"/>
      <c r="AA1112" s="83"/>
      <c r="AB1112" s="83"/>
      <c r="AC1112" s="83"/>
      <c r="AD1112" s="185"/>
      <c r="AE1112" s="183"/>
      <c r="AF1112" s="185"/>
      <c r="AG1112" s="183"/>
      <c r="AH1112" s="185"/>
      <c r="AI1112" s="183"/>
      <c r="AJ1112" s="185"/>
      <c r="AK1112" s="183"/>
      <c r="AL1112" s="185"/>
      <c r="AM1112" s="183"/>
      <c r="AN1112" s="185"/>
      <c r="AO1112" s="183"/>
      <c r="AP1112" s="48"/>
      <c r="AQ1112" s="94"/>
    </row>
    <row r="1113" spans="1:43" x14ac:dyDescent="0.2">
      <c r="A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83"/>
      <c r="S1113" s="83"/>
      <c r="T1113" s="83"/>
      <c r="U1113" s="83"/>
      <c r="V1113" s="83"/>
      <c r="W1113" s="83"/>
      <c r="X1113" s="83"/>
      <c r="Y1113" s="83"/>
      <c r="Z1113" s="83"/>
      <c r="AA1113" s="83"/>
      <c r="AB1113" s="83"/>
      <c r="AC1113" s="83"/>
      <c r="AD1113" s="185"/>
      <c r="AE1113" s="183"/>
      <c r="AF1113" s="185"/>
      <c r="AG1113" s="183"/>
      <c r="AH1113" s="185"/>
      <c r="AI1113" s="183"/>
      <c r="AJ1113" s="185"/>
      <c r="AK1113" s="183"/>
      <c r="AL1113" s="185"/>
      <c r="AM1113" s="183"/>
      <c r="AN1113" s="185"/>
      <c r="AO1113" s="183"/>
      <c r="AP1113" s="48"/>
      <c r="AQ1113" s="94"/>
    </row>
    <row r="1114" spans="1:43" x14ac:dyDescent="0.2">
      <c r="A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83"/>
      <c r="S1114" s="83"/>
      <c r="T1114" s="83"/>
      <c r="U1114" s="83"/>
      <c r="V1114" s="83"/>
      <c r="W1114" s="83"/>
      <c r="X1114" s="83"/>
      <c r="Y1114" s="83"/>
      <c r="Z1114" s="83"/>
      <c r="AA1114" s="83"/>
      <c r="AB1114" s="83"/>
      <c r="AC1114" s="83"/>
      <c r="AD1114" s="185"/>
      <c r="AE1114" s="183"/>
      <c r="AF1114" s="185"/>
      <c r="AG1114" s="183"/>
      <c r="AH1114" s="185"/>
      <c r="AI1114" s="183"/>
      <c r="AJ1114" s="185"/>
      <c r="AK1114" s="183"/>
      <c r="AL1114" s="185"/>
      <c r="AM1114" s="183"/>
      <c r="AN1114" s="185"/>
      <c r="AO1114" s="183"/>
      <c r="AP1114" s="48"/>
      <c r="AQ1114" s="94"/>
    </row>
    <row r="1115" spans="1:43" x14ac:dyDescent="0.2">
      <c r="A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83"/>
      <c r="S1115" s="83"/>
      <c r="T1115" s="83"/>
      <c r="U1115" s="83"/>
      <c r="V1115" s="83"/>
      <c r="W1115" s="83"/>
      <c r="X1115" s="83"/>
      <c r="Y1115" s="83"/>
      <c r="Z1115" s="83"/>
      <c r="AA1115" s="83"/>
      <c r="AB1115" s="83"/>
      <c r="AC1115" s="83"/>
      <c r="AD1115" s="185"/>
      <c r="AE1115" s="183"/>
      <c r="AF1115" s="185"/>
      <c r="AG1115" s="183"/>
      <c r="AH1115" s="185"/>
      <c r="AI1115" s="183"/>
      <c r="AJ1115" s="185"/>
      <c r="AK1115" s="183"/>
      <c r="AL1115" s="185"/>
      <c r="AM1115" s="183"/>
      <c r="AN1115" s="185"/>
      <c r="AO1115" s="183"/>
      <c r="AP1115" s="48"/>
      <c r="AQ1115" s="94"/>
    </row>
    <row r="1116" spans="1:43" x14ac:dyDescent="0.2">
      <c r="A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83"/>
      <c r="S1116" s="83"/>
      <c r="T1116" s="83"/>
      <c r="U1116" s="83"/>
      <c r="V1116" s="83"/>
      <c r="W1116" s="83"/>
      <c r="X1116" s="83"/>
      <c r="Y1116" s="83"/>
      <c r="Z1116" s="83"/>
      <c r="AA1116" s="83"/>
      <c r="AB1116" s="83"/>
      <c r="AC1116" s="83"/>
      <c r="AD1116" s="185"/>
      <c r="AE1116" s="183"/>
      <c r="AF1116" s="185"/>
      <c r="AG1116" s="183"/>
      <c r="AH1116" s="185"/>
      <c r="AI1116" s="183"/>
      <c r="AJ1116" s="185"/>
      <c r="AK1116" s="183"/>
      <c r="AL1116" s="185"/>
      <c r="AM1116" s="183"/>
      <c r="AN1116" s="185"/>
      <c r="AO1116" s="183"/>
      <c r="AP1116" s="48"/>
      <c r="AQ1116" s="94"/>
    </row>
    <row r="1117" spans="1:43" x14ac:dyDescent="0.2">
      <c r="A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83"/>
      <c r="S1117" s="83"/>
      <c r="T1117" s="83"/>
      <c r="U1117" s="83"/>
      <c r="V1117" s="83"/>
      <c r="W1117" s="83"/>
      <c r="X1117" s="83"/>
      <c r="Y1117" s="83"/>
      <c r="Z1117" s="83"/>
      <c r="AA1117" s="83"/>
      <c r="AB1117" s="83"/>
      <c r="AC1117" s="83"/>
      <c r="AD1117" s="185"/>
      <c r="AE1117" s="183"/>
      <c r="AF1117" s="185"/>
      <c r="AG1117" s="183"/>
      <c r="AH1117" s="185"/>
      <c r="AI1117" s="183"/>
      <c r="AJ1117" s="185"/>
      <c r="AK1117" s="183"/>
      <c r="AL1117" s="185"/>
      <c r="AM1117" s="183"/>
      <c r="AN1117" s="185"/>
      <c r="AO1117" s="183"/>
      <c r="AP1117" s="48"/>
      <c r="AQ1117" s="94"/>
    </row>
    <row r="1118" spans="1:43" x14ac:dyDescent="0.2">
      <c r="A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83"/>
      <c r="S1118" s="83"/>
      <c r="T1118" s="83"/>
      <c r="U1118" s="83"/>
      <c r="V1118" s="83"/>
      <c r="W1118" s="83"/>
      <c r="X1118" s="83"/>
      <c r="Y1118" s="83"/>
      <c r="Z1118" s="83"/>
      <c r="AA1118" s="83"/>
      <c r="AB1118" s="83"/>
      <c r="AC1118" s="83"/>
      <c r="AD1118" s="185"/>
      <c r="AE1118" s="183"/>
      <c r="AF1118" s="185"/>
      <c r="AG1118" s="183"/>
      <c r="AH1118" s="185"/>
      <c r="AI1118" s="183"/>
      <c r="AJ1118" s="185"/>
      <c r="AK1118" s="183"/>
      <c r="AL1118" s="185"/>
      <c r="AM1118" s="183"/>
      <c r="AN1118" s="185"/>
      <c r="AO1118" s="183"/>
      <c r="AP1118" s="48"/>
      <c r="AQ1118" s="94"/>
    </row>
    <row r="1119" spans="1:43" x14ac:dyDescent="0.2">
      <c r="A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83"/>
      <c r="S1119" s="83"/>
      <c r="T1119" s="83"/>
      <c r="U1119" s="83"/>
      <c r="V1119" s="83"/>
      <c r="W1119" s="83"/>
      <c r="X1119" s="83"/>
      <c r="Y1119" s="83"/>
      <c r="Z1119" s="83"/>
      <c r="AA1119" s="83"/>
      <c r="AB1119" s="83"/>
      <c r="AC1119" s="83"/>
      <c r="AD1119" s="185"/>
      <c r="AE1119" s="183"/>
      <c r="AF1119" s="185"/>
      <c r="AG1119" s="183"/>
      <c r="AH1119" s="185"/>
      <c r="AI1119" s="183"/>
      <c r="AJ1119" s="185"/>
      <c r="AK1119" s="183"/>
      <c r="AL1119" s="185"/>
      <c r="AM1119" s="183"/>
      <c r="AN1119" s="185"/>
      <c r="AO1119" s="183"/>
      <c r="AP1119" s="48"/>
      <c r="AQ1119" s="94"/>
    </row>
    <row r="1120" spans="1:43" x14ac:dyDescent="0.2">
      <c r="A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83"/>
      <c r="S1120" s="83"/>
      <c r="T1120" s="83"/>
      <c r="U1120" s="83"/>
      <c r="V1120" s="83"/>
      <c r="W1120" s="83"/>
      <c r="X1120" s="83"/>
      <c r="Y1120" s="83"/>
      <c r="Z1120" s="83"/>
      <c r="AA1120" s="83"/>
      <c r="AB1120" s="83"/>
      <c r="AC1120" s="83"/>
      <c r="AD1120" s="185"/>
      <c r="AE1120" s="183"/>
      <c r="AF1120" s="185"/>
      <c r="AG1120" s="183"/>
      <c r="AH1120" s="185"/>
      <c r="AI1120" s="183"/>
      <c r="AJ1120" s="185"/>
      <c r="AK1120" s="183"/>
      <c r="AL1120" s="185"/>
      <c r="AM1120" s="183"/>
      <c r="AN1120" s="185"/>
      <c r="AO1120" s="183"/>
      <c r="AP1120" s="48"/>
      <c r="AQ1120" s="94"/>
    </row>
    <row r="1121" spans="1:43" x14ac:dyDescent="0.2">
      <c r="A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83"/>
      <c r="S1121" s="83"/>
      <c r="T1121" s="83"/>
      <c r="U1121" s="83"/>
      <c r="V1121" s="83"/>
      <c r="W1121" s="83"/>
      <c r="X1121" s="83"/>
      <c r="Y1121" s="83"/>
      <c r="Z1121" s="83"/>
      <c r="AA1121" s="83"/>
      <c r="AB1121" s="83"/>
      <c r="AC1121" s="83"/>
      <c r="AD1121" s="185"/>
      <c r="AE1121" s="183"/>
      <c r="AF1121" s="185"/>
      <c r="AG1121" s="183"/>
      <c r="AH1121" s="185"/>
      <c r="AI1121" s="183"/>
      <c r="AJ1121" s="185"/>
      <c r="AK1121" s="183"/>
      <c r="AL1121" s="185"/>
      <c r="AM1121" s="183"/>
      <c r="AN1121" s="185"/>
      <c r="AO1121" s="183"/>
      <c r="AP1121" s="48"/>
      <c r="AQ1121" s="94"/>
    </row>
    <row r="1122" spans="1:43" x14ac:dyDescent="0.2">
      <c r="A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83"/>
      <c r="S1122" s="83"/>
      <c r="T1122" s="83"/>
      <c r="U1122" s="83"/>
      <c r="V1122" s="83"/>
      <c r="W1122" s="83"/>
      <c r="X1122" s="83"/>
      <c r="Y1122" s="83"/>
      <c r="Z1122" s="83"/>
      <c r="AA1122" s="83"/>
      <c r="AB1122" s="83"/>
      <c r="AC1122" s="83"/>
      <c r="AD1122" s="185"/>
      <c r="AE1122" s="183"/>
      <c r="AF1122" s="185"/>
      <c r="AG1122" s="183"/>
      <c r="AH1122" s="185"/>
      <c r="AI1122" s="183"/>
      <c r="AJ1122" s="185"/>
      <c r="AK1122" s="183"/>
      <c r="AL1122" s="185"/>
      <c r="AM1122" s="183"/>
      <c r="AN1122" s="185"/>
      <c r="AO1122" s="183"/>
      <c r="AP1122" s="48"/>
      <c r="AQ1122" s="94"/>
    </row>
    <row r="1123" spans="1:43" x14ac:dyDescent="0.2">
      <c r="A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83"/>
      <c r="S1123" s="83"/>
      <c r="T1123" s="83"/>
      <c r="U1123" s="83"/>
      <c r="V1123" s="83"/>
      <c r="W1123" s="83"/>
      <c r="X1123" s="83"/>
      <c r="Y1123" s="83"/>
      <c r="Z1123" s="83"/>
      <c r="AA1123" s="83"/>
      <c r="AB1123" s="83"/>
      <c r="AC1123" s="83"/>
      <c r="AD1123" s="185"/>
      <c r="AE1123" s="183"/>
      <c r="AF1123" s="185"/>
      <c r="AG1123" s="183"/>
      <c r="AH1123" s="185"/>
      <c r="AI1123" s="183"/>
      <c r="AJ1123" s="185"/>
      <c r="AK1123" s="183"/>
      <c r="AL1123" s="185"/>
      <c r="AM1123" s="183"/>
      <c r="AN1123" s="185"/>
      <c r="AO1123" s="183"/>
      <c r="AP1123" s="48"/>
      <c r="AQ1123" s="94"/>
    </row>
    <row r="1124" spans="1:43" x14ac:dyDescent="0.2">
      <c r="A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83"/>
      <c r="S1124" s="83"/>
      <c r="T1124" s="83"/>
      <c r="U1124" s="83"/>
      <c r="V1124" s="83"/>
      <c r="W1124" s="83"/>
      <c r="X1124" s="83"/>
      <c r="Y1124" s="83"/>
      <c r="Z1124" s="83"/>
      <c r="AA1124" s="83"/>
      <c r="AB1124" s="83"/>
      <c r="AC1124" s="83"/>
      <c r="AD1124" s="185"/>
      <c r="AE1124" s="183"/>
      <c r="AF1124" s="185"/>
      <c r="AG1124" s="183"/>
      <c r="AH1124" s="185"/>
      <c r="AI1124" s="183"/>
      <c r="AJ1124" s="185"/>
      <c r="AK1124" s="183"/>
      <c r="AL1124" s="185"/>
      <c r="AM1124" s="183"/>
      <c r="AN1124" s="185"/>
      <c r="AO1124" s="183"/>
      <c r="AP1124" s="48"/>
      <c r="AQ1124" s="94"/>
    </row>
    <row r="1125" spans="1:43" x14ac:dyDescent="0.2">
      <c r="A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83"/>
      <c r="S1125" s="83"/>
      <c r="T1125" s="83"/>
      <c r="U1125" s="83"/>
      <c r="V1125" s="83"/>
      <c r="W1125" s="83"/>
      <c r="X1125" s="83"/>
      <c r="Y1125" s="83"/>
      <c r="Z1125" s="83"/>
      <c r="AA1125" s="83"/>
      <c r="AB1125" s="83"/>
      <c r="AC1125" s="83"/>
      <c r="AD1125" s="185"/>
      <c r="AE1125" s="183"/>
      <c r="AF1125" s="185"/>
      <c r="AG1125" s="183"/>
      <c r="AH1125" s="185"/>
      <c r="AI1125" s="183"/>
      <c r="AJ1125" s="185"/>
      <c r="AK1125" s="183"/>
      <c r="AL1125" s="185"/>
      <c r="AM1125" s="183"/>
      <c r="AN1125" s="185"/>
      <c r="AO1125" s="183"/>
      <c r="AP1125" s="48"/>
      <c r="AQ1125" s="94"/>
    </row>
    <row r="1126" spans="1:43" x14ac:dyDescent="0.2">
      <c r="A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83"/>
      <c r="S1126" s="83"/>
      <c r="T1126" s="83"/>
      <c r="U1126" s="83"/>
      <c r="V1126" s="83"/>
      <c r="W1126" s="83"/>
      <c r="X1126" s="83"/>
      <c r="Y1126" s="83"/>
      <c r="Z1126" s="83"/>
      <c r="AA1126" s="83"/>
      <c r="AB1126" s="83"/>
      <c r="AC1126" s="83"/>
      <c r="AD1126" s="185"/>
      <c r="AE1126" s="183"/>
      <c r="AF1126" s="185"/>
      <c r="AG1126" s="183"/>
      <c r="AH1126" s="185"/>
      <c r="AI1126" s="183"/>
      <c r="AJ1126" s="185"/>
      <c r="AK1126" s="183"/>
      <c r="AL1126" s="185"/>
      <c r="AM1126" s="183"/>
      <c r="AN1126" s="185"/>
      <c r="AO1126" s="183"/>
      <c r="AP1126" s="48"/>
      <c r="AQ1126" s="94"/>
    </row>
    <row r="1127" spans="1:43" x14ac:dyDescent="0.2">
      <c r="A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83"/>
      <c r="S1127" s="83"/>
      <c r="T1127" s="83"/>
      <c r="U1127" s="83"/>
      <c r="V1127" s="83"/>
      <c r="W1127" s="83"/>
      <c r="X1127" s="83"/>
      <c r="Y1127" s="83"/>
      <c r="Z1127" s="83"/>
      <c r="AA1127" s="83"/>
      <c r="AB1127" s="83"/>
      <c r="AC1127" s="83"/>
      <c r="AD1127" s="185"/>
      <c r="AE1127" s="183"/>
      <c r="AF1127" s="185"/>
      <c r="AG1127" s="183"/>
      <c r="AH1127" s="185"/>
      <c r="AI1127" s="183"/>
      <c r="AJ1127" s="185"/>
      <c r="AK1127" s="183"/>
      <c r="AL1127" s="185"/>
      <c r="AM1127" s="183"/>
      <c r="AN1127" s="185"/>
      <c r="AO1127" s="183"/>
      <c r="AP1127" s="48"/>
      <c r="AQ1127" s="94"/>
    </row>
    <row r="1128" spans="1:43" x14ac:dyDescent="0.2">
      <c r="A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83"/>
      <c r="S1128" s="83"/>
      <c r="T1128" s="83"/>
      <c r="U1128" s="83"/>
      <c r="V1128" s="83"/>
      <c r="W1128" s="83"/>
      <c r="X1128" s="83"/>
      <c r="Y1128" s="83"/>
      <c r="Z1128" s="83"/>
      <c r="AA1128" s="83"/>
      <c r="AB1128" s="83"/>
      <c r="AC1128" s="83"/>
      <c r="AD1128" s="185"/>
      <c r="AE1128" s="183"/>
      <c r="AF1128" s="185"/>
      <c r="AG1128" s="183"/>
      <c r="AH1128" s="185"/>
      <c r="AI1128" s="183"/>
      <c r="AJ1128" s="185"/>
      <c r="AK1128" s="183"/>
      <c r="AL1128" s="185"/>
      <c r="AM1128" s="183"/>
      <c r="AN1128" s="185"/>
      <c r="AO1128" s="183"/>
      <c r="AP1128" s="48"/>
      <c r="AQ1128" s="94"/>
    </row>
    <row r="1129" spans="1:43" x14ac:dyDescent="0.2">
      <c r="A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83"/>
      <c r="S1129" s="83"/>
      <c r="T1129" s="83"/>
      <c r="U1129" s="83"/>
      <c r="V1129" s="83"/>
      <c r="W1129" s="83"/>
      <c r="X1129" s="83"/>
      <c r="Y1129" s="83"/>
      <c r="Z1129" s="83"/>
      <c r="AA1129" s="83"/>
      <c r="AB1129" s="83"/>
      <c r="AC1129" s="83"/>
      <c r="AD1129" s="185"/>
      <c r="AE1129" s="183"/>
      <c r="AF1129" s="185"/>
      <c r="AG1129" s="183"/>
      <c r="AH1129" s="185"/>
      <c r="AI1129" s="183"/>
      <c r="AJ1129" s="185"/>
      <c r="AK1129" s="183"/>
      <c r="AL1129" s="185"/>
      <c r="AM1129" s="183"/>
      <c r="AN1129" s="185"/>
      <c r="AO1129" s="183"/>
      <c r="AP1129" s="48"/>
      <c r="AQ1129" s="94"/>
    </row>
    <row r="1130" spans="1:43" x14ac:dyDescent="0.2">
      <c r="A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83"/>
      <c r="S1130" s="83"/>
      <c r="T1130" s="83"/>
      <c r="U1130" s="83"/>
      <c r="V1130" s="83"/>
      <c r="W1130" s="83"/>
      <c r="X1130" s="83"/>
      <c r="Y1130" s="83"/>
      <c r="Z1130" s="83"/>
      <c r="AA1130" s="83"/>
      <c r="AB1130" s="83"/>
      <c r="AC1130" s="83"/>
      <c r="AD1130" s="185"/>
      <c r="AE1130" s="183"/>
      <c r="AF1130" s="185"/>
      <c r="AG1130" s="183"/>
      <c r="AH1130" s="185"/>
      <c r="AI1130" s="183"/>
      <c r="AJ1130" s="185"/>
      <c r="AK1130" s="183"/>
      <c r="AL1130" s="185"/>
      <c r="AM1130" s="183"/>
      <c r="AN1130" s="185"/>
      <c r="AO1130" s="183"/>
      <c r="AP1130" s="48"/>
      <c r="AQ1130" s="94"/>
    </row>
    <row r="1131" spans="1:43" x14ac:dyDescent="0.2">
      <c r="A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83"/>
      <c r="S1131" s="83"/>
      <c r="T1131" s="83"/>
      <c r="U1131" s="83"/>
      <c r="V1131" s="83"/>
      <c r="W1131" s="83"/>
      <c r="X1131" s="83"/>
      <c r="Y1131" s="83"/>
      <c r="Z1131" s="83"/>
      <c r="AA1131" s="83"/>
      <c r="AB1131" s="83"/>
      <c r="AC1131" s="83"/>
      <c r="AD1131" s="185"/>
      <c r="AE1131" s="183"/>
      <c r="AF1131" s="185"/>
      <c r="AG1131" s="183"/>
      <c r="AH1131" s="185"/>
      <c r="AI1131" s="183"/>
      <c r="AJ1131" s="185"/>
      <c r="AK1131" s="183"/>
      <c r="AL1131" s="185"/>
      <c r="AM1131" s="183"/>
      <c r="AN1131" s="185"/>
      <c r="AO1131" s="183"/>
      <c r="AP1131" s="48"/>
      <c r="AQ1131" s="94"/>
    </row>
    <row r="1132" spans="1:43" x14ac:dyDescent="0.2">
      <c r="A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83"/>
      <c r="S1132" s="83"/>
      <c r="T1132" s="83"/>
      <c r="U1132" s="83"/>
      <c r="V1132" s="83"/>
      <c r="W1132" s="83"/>
      <c r="X1132" s="83"/>
      <c r="Y1132" s="83"/>
      <c r="Z1132" s="83"/>
      <c r="AA1132" s="83"/>
      <c r="AB1132" s="83"/>
      <c r="AC1132" s="83"/>
      <c r="AD1132" s="185"/>
      <c r="AE1132" s="183"/>
      <c r="AF1132" s="185"/>
      <c r="AG1132" s="183"/>
      <c r="AH1132" s="185"/>
      <c r="AI1132" s="183"/>
      <c r="AJ1132" s="185"/>
      <c r="AK1132" s="183"/>
      <c r="AL1132" s="185"/>
      <c r="AM1132" s="183"/>
      <c r="AN1132" s="185"/>
      <c r="AO1132" s="183"/>
      <c r="AP1132" s="48"/>
      <c r="AQ1132" s="94"/>
    </row>
    <row r="1133" spans="1:43" x14ac:dyDescent="0.2">
      <c r="A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83"/>
      <c r="S1133" s="83"/>
      <c r="T1133" s="83"/>
      <c r="U1133" s="83"/>
      <c r="V1133" s="83"/>
      <c r="W1133" s="83"/>
      <c r="X1133" s="83"/>
      <c r="Y1133" s="83"/>
      <c r="Z1133" s="83"/>
      <c r="AA1133" s="83"/>
      <c r="AB1133" s="83"/>
      <c r="AC1133" s="83"/>
      <c r="AD1133" s="185"/>
      <c r="AE1133" s="183"/>
      <c r="AF1133" s="185"/>
      <c r="AG1133" s="183"/>
      <c r="AH1133" s="185"/>
      <c r="AI1133" s="183"/>
      <c r="AJ1133" s="185"/>
      <c r="AK1133" s="183"/>
      <c r="AL1133" s="185"/>
      <c r="AM1133" s="183"/>
      <c r="AN1133" s="185"/>
      <c r="AO1133" s="183"/>
      <c r="AP1133" s="48"/>
      <c r="AQ1133" s="94"/>
    </row>
    <row r="1134" spans="1:43" x14ac:dyDescent="0.2">
      <c r="A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83"/>
      <c r="S1134" s="83"/>
      <c r="T1134" s="83"/>
      <c r="U1134" s="83"/>
      <c r="V1134" s="83"/>
      <c r="W1134" s="83"/>
      <c r="X1134" s="83"/>
      <c r="Y1134" s="83"/>
      <c r="Z1134" s="83"/>
      <c r="AA1134" s="83"/>
      <c r="AB1134" s="83"/>
      <c r="AC1134" s="83"/>
      <c r="AD1134" s="185"/>
      <c r="AE1134" s="183"/>
      <c r="AF1134" s="185"/>
      <c r="AG1134" s="183"/>
      <c r="AH1134" s="185"/>
      <c r="AI1134" s="183"/>
      <c r="AJ1134" s="185"/>
      <c r="AK1134" s="183"/>
      <c r="AL1134" s="185"/>
      <c r="AM1134" s="183"/>
      <c r="AN1134" s="185"/>
      <c r="AO1134" s="183"/>
      <c r="AP1134" s="48"/>
      <c r="AQ1134" s="94"/>
    </row>
    <row r="1135" spans="1:43" x14ac:dyDescent="0.2">
      <c r="A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83"/>
      <c r="S1135" s="83"/>
      <c r="T1135" s="83"/>
      <c r="U1135" s="83"/>
      <c r="V1135" s="83"/>
      <c r="W1135" s="83"/>
      <c r="X1135" s="83"/>
      <c r="Y1135" s="83"/>
      <c r="Z1135" s="83"/>
      <c r="AA1135" s="83"/>
      <c r="AB1135" s="83"/>
      <c r="AC1135" s="83"/>
      <c r="AD1135" s="185"/>
      <c r="AE1135" s="183"/>
      <c r="AF1135" s="185"/>
      <c r="AG1135" s="183"/>
      <c r="AH1135" s="185"/>
      <c r="AI1135" s="183"/>
      <c r="AJ1135" s="185"/>
      <c r="AK1135" s="183"/>
      <c r="AL1135" s="185"/>
      <c r="AM1135" s="183"/>
      <c r="AN1135" s="185"/>
      <c r="AO1135" s="183"/>
      <c r="AP1135" s="48"/>
      <c r="AQ1135" s="94"/>
    </row>
    <row r="1136" spans="1:43" x14ac:dyDescent="0.2">
      <c r="A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83"/>
      <c r="S1136" s="83"/>
      <c r="T1136" s="83"/>
      <c r="U1136" s="83"/>
      <c r="V1136" s="83"/>
      <c r="W1136" s="83"/>
      <c r="X1136" s="83"/>
      <c r="Y1136" s="83"/>
      <c r="Z1136" s="83"/>
      <c r="AA1136" s="83"/>
      <c r="AB1136" s="83"/>
      <c r="AC1136" s="83"/>
      <c r="AD1136" s="185"/>
      <c r="AE1136" s="183"/>
      <c r="AF1136" s="185"/>
      <c r="AG1136" s="183"/>
      <c r="AH1136" s="185"/>
      <c r="AI1136" s="183"/>
      <c r="AJ1136" s="185"/>
      <c r="AK1136" s="183"/>
      <c r="AL1136" s="185"/>
      <c r="AM1136" s="183"/>
      <c r="AN1136" s="185"/>
      <c r="AO1136" s="183"/>
      <c r="AP1136" s="48"/>
      <c r="AQ1136" s="94"/>
    </row>
    <row r="1137" spans="1:43" x14ac:dyDescent="0.2">
      <c r="A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83"/>
      <c r="S1137" s="83"/>
      <c r="T1137" s="83"/>
      <c r="U1137" s="83"/>
      <c r="V1137" s="83"/>
      <c r="W1137" s="83"/>
      <c r="X1137" s="83"/>
      <c r="Y1137" s="83"/>
      <c r="Z1137" s="83"/>
      <c r="AA1137" s="83"/>
      <c r="AB1137" s="83"/>
      <c r="AC1137" s="83"/>
      <c r="AD1137" s="185"/>
      <c r="AE1137" s="183"/>
      <c r="AF1137" s="185"/>
      <c r="AG1137" s="183"/>
      <c r="AH1137" s="185"/>
      <c r="AI1137" s="183"/>
      <c r="AJ1137" s="185"/>
      <c r="AK1137" s="183"/>
      <c r="AL1137" s="185"/>
      <c r="AM1137" s="183"/>
      <c r="AN1137" s="185"/>
      <c r="AO1137" s="183"/>
      <c r="AP1137" s="48"/>
      <c r="AQ1137" s="94"/>
    </row>
    <row r="1138" spans="1:43" x14ac:dyDescent="0.2">
      <c r="A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83"/>
      <c r="S1138" s="83"/>
      <c r="T1138" s="83"/>
      <c r="U1138" s="83"/>
      <c r="V1138" s="83"/>
      <c r="W1138" s="83"/>
      <c r="X1138" s="83"/>
      <c r="Y1138" s="83"/>
      <c r="Z1138" s="83"/>
      <c r="AA1138" s="83"/>
      <c r="AB1138" s="83"/>
      <c r="AC1138" s="83"/>
      <c r="AD1138" s="185"/>
      <c r="AE1138" s="183"/>
      <c r="AF1138" s="185"/>
      <c r="AG1138" s="183"/>
      <c r="AH1138" s="185"/>
      <c r="AI1138" s="183"/>
      <c r="AJ1138" s="185"/>
      <c r="AK1138" s="183"/>
      <c r="AL1138" s="185"/>
      <c r="AM1138" s="183"/>
      <c r="AN1138" s="185"/>
      <c r="AO1138" s="183"/>
      <c r="AP1138" s="48"/>
      <c r="AQ1138" s="94"/>
    </row>
    <row r="1139" spans="1:43" x14ac:dyDescent="0.2">
      <c r="A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83"/>
      <c r="S1139" s="83"/>
      <c r="T1139" s="83"/>
      <c r="U1139" s="83"/>
      <c r="V1139" s="83"/>
      <c r="W1139" s="83"/>
      <c r="X1139" s="83"/>
      <c r="Y1139" s="83"/>
      <c r="Z1139" s="83"/>
      <c r="AA1139" s="83"/>
      <c r="AB1139" s="83"/>
      <c r="AC1139" s="83"/>
      <c r="AD1139" s="185"/>
      <c r="AE1139" s="183"/>
      <c r="AF1139" s="185"/>
      <c r="AG1139" s="183"/>
      <c r="AH1139" s="185"/>
      <c r="AI1139" s="183"/>
      <c r="AJ1139" s="185"/>
      <c r="AK1139" s="183"/>
      <c r="AL1139" s="185"/>
      <c r="AM1139" s="183"/>
      <c r="AN1139" s="185"/>
      <c r="AO1139" s="183"/>
      <c r="AP1139" s="48"/>
      <c r="AQ1139" s="94"/>
    </row>
    <row r="1140" spans="1:43" x14ac:dyDescent="0.2">
      <c r="A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83"/>
      <c r="S1140" s="83"/>
      <c r="T1140" s="83"/>
      <c r="U1140" s="83"/>
      <c r="V1140" s="83"/>
      <c r="W1140" s="83"/>
      <c r="X1140" s="83"/>
      <c r="Y1140" s="83"/>
      <c r="Z1140" s="83"/>
      <c r="AA1140" s="83"/>
      <c r="AB1140" s="83"/>
      <c r="AC1140" s="83"/>
      <c r="AD1140" s="185"/>
      <c r="AE1140" s="183"/>
      <c r="AF1140" s="185"/>
      <c r="AG1140" s="183"/>
      <c r="AH1140" s="185"/>
      <c r="AI1140" s="183"/>
      <c r="AJ1140" s="185"/>
      <c r="AK1140" s="183"/>
      <c r="AL1140" s="185"/>
      <c r="AM1140" s="183"/>
      <c r="AN1140" s="185"/>
      <c r="AO1140" s="183"/>
      <c r="AP1140" s="48"/>
      <c r="AQ1140" s="94"/>
    </row>
    <row r="1141" spans="1:43" x14ac:dyDescent="0.2">
      <c r="A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83"/>
      <c r="S1141" s="83"/>
      <c r="T1141" s="83"/>
      <c r="U1141" s="83"/>
      <c r="V1141" s="83"/>
      <c r="W1141" s="83"/>
      <c r="X1141" s="83"/>
      <c r="Y1141" s="83"/>
      <c r="Z1141" s="83"/>
      <c r="AA1141" s="83"/>
      <c r="AB1141" s="83"/>
      <c r="AC1141" s="83"/>
      <c r="AD1141" s="185"/>
      <c r="AE1141" s="183"/>
      <c r="AF1141" s="185"/>
      <c r="AG1141" s="183"/>
      <c r="AH1141" s="185"/>
      <c r="AI1141" s="183"/>
      <c r="AJ1141" s="185"/>
      <c r="AK1141" s="183"/>
      <c r="AL1141" s="185"/>
      <c r="AM1141" s="183"/>
      <c r="AN1141" s="185"/>
      <c r="AO1141" s="183"/>
      <c r="AP1141" s="48"/>
      <c r="AQ1141" s="94"/>
    </row>
    <row r="1142" spans="1:43" x14ac:dyDescent="0.2">
      <c r="A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83"/>
      <c r="S1142" s="83"/>
      <c r="T1142" s="83"/>
      <c r="U1142" s="83"/>
      <c r="V1142" s="83"/>
      <c r="W1142" s="83"/>
      <c r="X1142" s="83"/>
      <c r="Y1142" s="83"/>
      <c r="Z1142" s="83"/>
      <c r="AA1142" s="83"/>
      <c r="AB1142" s="83"/>
      <c r="AC1142" s="83"/>
      <c r="AD1142" s="185"/>
      <c r="AE1142" s="183"/>
      <c r="AF1142" s="185"/>
      <c r="AG1142" s="183"/>
      <c r="AH1142" s="185"/>
      <c r="AI1142" s="183"/>
      <c r="AJ1142" s="185"/>
      <c r="AK1142" s="183"/>
      <c r="AL1142" s="185"/>
      <c r="AM1142" s="183"/>
      <c r="AN1142" s="185"/>
      <c r="AO1142" s="183"/>
      <c r="AP1142" s="48"/>
      <c r="AQ1142" s="94"/>
    </row>
    <row r="1143" spans="1:43" x14ac:dyDescent="0.2">
      <c r="A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83"/>
      <c r="S1143" s="83"/>
      <c r="T1143" s="83"/>
      <c r="U1143" s="83"/>
      <c r="V1143" s="83"/>
      <c r="W1143" s="83"/>
      <c r="X1143" s="83"/>
      <c r="Y1143" s="83"/>
      <c r="Z1143" s="83"/>
      <c r="AA1143" s="83"/>
      <c r="AB1143" s="83"/>
      <c r="AC1143" s="83"/>
      <c r="AD1143" s="185"/>
      <c r="AE1143" s="183"/>
      <c r="AF1143" s="185"/>
      <c r="AG1143" s="183"/>
      <c r="AH1143" s="185"/>
      <c r="AI1143" s="183"/>
      <c r="AJ1143" s="185"/>
      <c r="AK1143" s="183"/>
      <c r="AL1143" s="185"/>
      <c r="AM1143" s="183"/>
      <c r="AN1143" s="185"/>
      <c r="AO1143" s="183"/>
      <c r="AP1143" s="48"/>
      <c r="AQ1143" s="94"/>
    </row>
    <row r="1144" spans="1:43" x14ac:dyDescent="0.2">
      <c r="A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83"/>
      <c r="S1144" s="83"/>
      <c r="T1144" s="83"/>
      <c r="U1144" s="83"/>
      <c r="V1144" s="83"/>
      <c r="W1144" s="83"/>
      <c r="X1144" s="83"/>
      <c r="Y1144" s="83"/>
      <c r="Z1144" s="83"/>
      <c r="AA1144" s="83"/>
      <c r="AB1144" s="83"/>
      <c r="AC1144" s="83"/>
      <c r="AD1144" s="185"/>
      <c r="AE1144" s="183"/>
      <c r="AF1144" s="185"/>
      <c r="AG1144" s="183"/>
      <c r="AH1144" s="185"/>
      <c r="AI1144" s="183"/>
      <c r="AJ1144" s="185"/>
      <c r="AK1144" s="183"/>
      <c r="AL1144" s="185"/>
      <c r="AM1144" s="183"/>
      <c r="AN1144" s="185"/>
      <c r="AO1144" s="183"/>
      <c r="AP1144" s="48"/>
      <c r="AQ1144" s="94"/>
    </row>
    <row r="1145" spans="1:43" x14ac:dyDescent="0.2">
      <c r="A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83"/>
      <c r="S1145" s="83"/>
      <c r="T1145" s="83"/>
      <c r="U1145" s="83"/>
      <c r="V1145" s="83"/>
      <c r="W1145" s="83"/>
      <c r="X1145" s="83"/>
      <c r="Y1145" s="83"/>
      <c r="Z1145" s="83"/>
      <c r="AA1145" s="83"/>
      <c r="AB1145" s="83"/>
      <c r="AC1145" s="83"/>
      <c r="AD1145" s="185"/>
      <c r="AE1145" s="183"/>
      <c r="AF1145" s="185"/>
      <c r="AG1145" s="183"/>
      <c r="AH1145" s="185"/>
      <c r="AI1145" s="183"/>
      <c r="AJ1145" s="185"/>
      <c r="AK1145" s="183"/>
      <c r="AL1145" s="185"/>
      <c r="AM1145" s="183"/>
      <c r="AN1145" s="185"/>
      <c r="AO1145" s="183"/>
      <c r="AP1145" s="48"/>
      <c r="AQ1145" s="94"/>
    </row>
    <row r="1146" spans="1:43" x14ac:dyDescent="0.2">
      <c r="A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83"/>
      <c r="S1146" s="83"/>
      <c r="T1146" s="83"/>
      <c r="U1146" s="83"/>
      <c r="V1146" s="83"/>
      <c r="W1146" s="83"/>
      <c r="X1146" s="83"/>
      <c r="Y1146" s="83"/>
      <c r="Z1146" s="83"/>
      <c r="AA1146" s="83"/>
      <c r="AB1146" s="83"/>
      <c r="AC1146" s="83"/>
      <c r="AD1146" s="185"/>
      <c r="AE1146" s="183"/>
      <c r="AF1146" s="185"/>
      <c r="AG1146" s="183"/>
      <c r="AH1146" s="185"/>
      <c r="AI1146" s="183"/>
      <c r="AJ1146" s="185"/>
      <c r="AK1146" s="183"/>
      <c r="AL1146" s="185"/>
      <c r="AM1146" s="183"/>
      <c r="AN1146" s="185"/>
      <c r="AO1146" s="183"/>
      <c r="AP1146" s="48"/>
      <c r="AQ1146" s="94"/>
    </row>
    <row r="1147" spans="1:43" x14ac:dyDescent="0.2">
      <c r="A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83"/>
      <c r="S1147" s="83"/>
      <c r="T1147" s="83"/>
      <c r="U1147" s="83"/>
      <c r="V1147" s="83"/>
      <c r="W1147" s="83"/>
      <c r="X1147" s="83"/>
      <c r="Y1147" s="83"/>
      <c r="Z1147" s="83"/>
      <c r="AA1147" s="83"/>
      <c r="AB1147" s="83"/>
      <c r="AC1147" s="83"/>
      <c r="AD1147" s="185"/>
      <c r="AE1147" s="183"/>
      <c r="AF1147" s="185"/>
      <c r="AG1147" s="183"/>
      <c r="AH1147" s="185"/>
      <c r="AI1147" s="183"/>
      <c r="AJ1147" s="185"/>
      <c r="AK1147" s="183"/>
      <c r="AL1147" s="185"/>
      <c r="AM1147" s="183"/>
      <c r="AN1147" s="185"/>
      <c r="AO1147" s="183"/>
      <c r="AP1147" s="48"/>
      <c r="AQ1147" s="94"/>
    </row>
    <row r="1148" spans="1:43" x14ac:dyDescent="0.2">
      <c r="A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83"/>
      <c r="S1148" s="83"/>
      <c r="T1148" s="83"/>
      <c r="U1148" s="83"/>
      <c r="V1148" s="83"/>
      <c r="W1148" s="83"/>
      <c r="X1148" s="83"/>
      <c r="Y1148" s="83"/>
      <c r="Z1148" s="83"/>
      <c r="AA1148" s="83"/>
      <c r="AB1148" s="83"/>
      <c r="AC1148" s="83"/>
      <c r="AD1148" s="185"/>
      <c r="AE1148" s="183"/>
      <c r="AF1148" s="185"/>
      <c r="AG1148" s="183"/>
      <c r="AH1148" s="185"/>
      <c r="AI1148" s="183"/>
      <c r="AJ1148" s="185"/>
      <c r="AK1148" s="183"/>
      <c r="AL1148" s="185"/>
      <c r="AM1148" s="183"/>
      <c r="AN1148" s="185"/>
      <c r="AO1148" s="183"/>
      <c r="AP1148" s="48"/>
      <c r="AQ1148" s="94"/>
    </row>
    <row r="1149" spans="1:43" x14ac:dyDescent="0.2">
      <c r="A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83"/>
      <c r="S1149" s="83"/>
      <c r="T1149" s="83"/>
      <c r="U1149" s="83"/>
      <c r="V1149" s="83"/>
      <c r="W1149" s="83"/>
      <c r="X1149" s="83"/>
      <c r="Y1149" s="83"/>
      <c r="Z1149" s="83"/>
      <c r="AA1149" s="83"/>
      <c r="AB1149" s="83"/>
      <c r="AC1149" s="83"/>
      <c r="AD1149" s="185"/>
      <c r="AE1149" s="183"/>
      <c r="AF1149" s="185"/>
      <c r="AG1149" s="183"/>
      <c r="AH1149" s="185"/>
      <c r="AI1149" s="183"/>
      <c r="AJ1149" s="185"/>
      <c r="AK1149" s="183"/>
      <c r="AL1149" s="185"/>
      <c r="AM1149" s="183"/>
      <c r="AN1149" s="185"/>
      <c r="AO1149" s="183"/>
      <c r="AP1149" s="48"/>
      <c r="AQ1149" s="94"/>
    </row>
    <row r="1150" spans="1:43" x14ac:dyDescent="0.2">
      <c r="A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83"/>
      <c r="S1150" s="83"/>
      <c r="T1150" s="83"/>
      <c r="U1150" s="83"/>
      <c r="V1150" s="83"/>
      <c r="W1150" s="83"/>
      <c r="X1150" s="83"/>
      <c r="Y1150" s="83"/>
      <c r="Z1150" s="83"/>
      <c r="AA1150" s="83"/>
      <c r="AB1150" s="83"/>
      <c r="AC1150" s="83"/>
      <c r="AD1150" s="185"/>
      <c r="AE1150" s="183"/>
      <c r="AF1150" s="185"/>
      <c r="AG1150" s="183"/>
      <c r="AH1150" s="185"/>
      <c r="AI1150" s="183"/>
      <c r="AJ1150" s="185"/>
      <c r="AK1150" s="183"/>
      <c r="AL1150" s="185"/>
      <c r="AM1150" s="183"/>
      <c r="AN1150" s="185"/>
      <c r="AO1150" s="183"/>
      <c r="AP1150" s="48"/>
      <c r="AQ1150" s="94"/>
    </row>
    <row r="1151" spans="1:43" x14ac:dyDescent="0.2">
      <c r="A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83"/>
      <c r="S1151" s="83"/>
      <c r="T1151" s="83"/>
      <c r="U1151" s="83"/>
      <c r="V1151" s="83"/>
      <c r="W1151" s="83"/>
      <c r="X1151" s="83"/>
      <c r="Y1151" s="83"/>
      <c r="Z1151" s="83"/>
      <c r="AA1151" s="83"/>
      <c r="AB1151" s="83"/>
      <c r="AC1151" s="83"/>
      <c r="AD1151" s="185"/>
      <c r="AE1151" s="183"/>
      <c r="AF1151" s="185"/>
      <c r="AG1151" s="183"/>
      <c r="AH1151" s="185"/>
      <c r="AI1151" s="183"/>
      <c r="AJ1151" s="185"/>
      <c r="AK1151" s="183"/>
      <c r="AL1151" s="185"/>
      <c r="AM1151" s="183"/>
      <c r="AN1151" s="185"/>
      <c r="AO1151" s="183"/>
      <c r="AP1151" s="48"/>
      <c r="AQ1151" s="94"/>
    </row>
    <row r="1152" spans="1:43" x14ac:dyDescent="0.2">
      <c r="A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83"/>
      <c r="S1152" s="83"/>
      <c r="T1152" s="83"/>
      <c r="U1152" s="83"/>
      <c r="V1152" s="83"/>
      <c r="W1152" s="83"/>
      <c r="X1152" s="83"/>
      <c r="Y1152" s="83"/>
      <c r="Z1152" s="83"/>
      <c r="AA1152" s="83"/>
      <c r="AB1152" s="83"/>
      <c r="AC1152" s="83"/>
      <c r="AD1152" s="185"/>
      <c r="AE1152" s="183"/>
      <c r="AF1152" s="185"/>
      <c r="AG1152" s="183"/>
      <c r="AH1152" s="185"/>
      <c r="AI1152" s="183"/>
      <c r="AJ1152" s="185"/>
      <c r="AK1152" s="183"/>
      <c r="AL1152" s="185"/>
      <c r="AM1152" s="183"/>
      <c r="AN1152" s="185"/>
      <c r="AO1152" s="183"/>
      <c r="AP1152" s="48"/>
      <c r="AQ1152" s="94"/>
    </row>
    <row r="1153" spans="1:43" x14ac:dyDescent="0.2">
      <c r="A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83"/>
      <c r="S1153" s="83"/>
      <c r="T1153" s="83"/>
      <c r="U1153" s="83"/>
      <c r="V1153" s="83"/>
      <c r="W1153" s="83"/>
      <c r="X1153" s="83"/>
      <c r="Y1153" s="83"/>
      <c r="Z1153" s="83"/>
      <c r="AA1153" s="83"/>
      <c r="AB1153" s="83"/>
      <c r="AC1153" s="83"/>
      <c r="AD1153" s="185"/>
      <c r="AE1153" s="183"/>
      <c r="AF1153" s="185"/>
      <c r="AG1153" s="183"/>
      <c r="AH1153" s="185"/>
      <c r="AI1153" s="183"/>
      <c r="AJ1153" s="185"/>
      <c r="AK1153" s="183"/>
      <c r="AL1153" s="185"/>
      <c r="AM1153" s="183"/>
      <c r="AN1153" s="185"/>
      <c r="AO1153" s="183"/>
      <c r="AP1153" s="48"/>
      <c r="AQ1153" s="94"/>
    </row>
    <row r="1154" spans="1:43" x14ac:dyDescent="0.2">
      <c r="A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83"/>
      <c r="S1154" s="83"/>
      <c r="T1154" s="83"/>
      <c r="U1154" s="83"/>
      <c r="V1154" s="83"/>
      <c r="W1154" s="83"/>
      <c r="X1154" s="83"/>
      <c r="Y1154" s="83"/>
      <c r="Z1154" s="83"/>
      <c r="AA1154" s="83"/>
      <c r="AB1154" s="83"/>
      <c r="AC1154" s="83"/>
      <c r="AD1154" s="185"/>
      <c r="AE1154" s="183"/>
      <c r="AF1154" s="185"/>
      <c r="AG1154" s="183"/>
      <c r="AH1154" s="185"/>
      <c r="AI1154" s="183"/>
      <c r="AJ1154" s="185"/>
      <c r="AK1154" s="183"/>
      <c r="AL1154" s="185"/>
      <c r="AM1154" s="183"/>
      <c r="AN1154" s="185"/>
      <c r="AO1154" s="183"/>
      <c r="AP1154" s="48"/>
      <c r="AQ1154" s="94"/>
    </row>
    <row r="1155" spans="1:43" x14ac:dyDescent="0.2">
      <c r="A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83"/>
      <c r="S1155" s="83"/>
      <c r="T1155" s="83"/>
      <c r="U1155" s="83"/>
      <c r="V1155" s="83"/>
      <c r="W1155" s="83"/>
      <c r="X1155" s="83"/>
      <c r="Y1155" s="83"/>
      <c r="Z1155" s="83"/>
      <c r="AA1155" s="83"/>
      <c r="AB1155" s="83"/>
      <c r="AC1155" s="83"/>
      <c r="AD1155" s="185"/>
      <c r="AE1155" s="183"/>
      <c r="AF1155" s="185"/>
      <c r="AG1155" s="183"/>
      <c r="AH1155" s="185"/>
      <c r="AI1155" s="183"/>
      <c r="AJ1155" s="185"/>
      <c r="AK1155" s="183"/>
      <c r="AL1155" s="185"/>
      <c r="AM1155" s="183"/>
      <c r="AN1155" s="185"/>
      <c r="AO1155" s="183"/>
      <c r="AP1155" s="48"/>
      <c r="AQ1155" s="94"/>
    </row>
    <row r="1156" spans="1:43" x14ac:dyDescent="0.2">
      <c r="A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83"/>
      <c r="S1156" s="83"/>
      <c r="T1156" s="83"/>
      <c r="U1156" s="83"/>
      <c r="V1156" s="83"/>
      <c r="W1156" s="83"/>
      <c r="X1156" s="83"/>
      <c r="Y1156" s="83"/>
      <c r="Z1156" s="83"/>
      <c r="AA1156" s="83"/>
      <c r="AB1156" s="83"/>
      <c r="AC1156" s="83"/>
      <c r="AD1156" s="185"/>
      <c r="AE1156" s="183"/>
      <c r="AF1156" s="185"/>
      <c r="AG1156" s="183"/>
      <c r="AH1156" s="185"/>
      <c r="AI1156" s="183"/>
      <c r="AJ1156" s="185"/>
      <c r="AK1156" s="183"/>
      <c r="AL1156" s="185"/>
      <c r="AM1156" s="183"/>
      <c r="AN1156" s="185"/>
      <c r="AO1156" s="183"/>
      <c r="AP1156" s="48"/>
      <c r="AQ1156" s="94"/>
    </row>
    <row r="1157" spans="1:43" x14ac:dyDescent="0.2">
      <c r="A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83"/>
      <c r="S1157" s="83"/>
      <c r="T1157" s="83"/>
      <c r="U1157" s="83"/>
      <c r="V1157" s="83"/>
      <c r="W1157" s="83"/>
      <c r="X1157" s="83"/>
      <c r="Y1157" s="83"/>
      <c r="Z1157" s="83"/>
      <c r="AA1157" s="83"/>
      <c r="AB1157" s="83"/>
      <c r="AC1157" s="83"/>
      <c r="AD1157" s="185"/>
      <c r="AE1157" s="183"/>
      <c r="AF1157" s="185"/>
      <c r="AG1157" s="183"/>
      <c r="AH1157" s="185"/>
      <c r="AI1157" s="183"/>
      <c r="AJ1157" s="185"/>
      <c r="AK1157" s="183"/>
      <c r="AL1157" s="185"/>
      <c r="AM1157" s="183"/>
      <c r="AN1157" s="185"/>
      <c r="AO1157" s="183"/>
      <c r="AP1157" s="48"/>
      <c r="AQ1157" s="94"/>
    </row>
    <row r="1158" spans="1:43" x14ac:dyDescent="0.2">
      <c r="A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83"/>
      <c r="S1158" s="83"/>
      <c r="T1158" s="83"/>
      <c r="U1158" s="83"/>
      <c r="V1158" s="83"/>
      <c r="W1158" s="83"/>
      <c r="X1158" s="83"/>
      <c r="Y1158" s="83"/>
      <c r="Z1158" s="83"/>
      <c r="AA1158" s="83"/>
      <c r="AB1158" s="83"/>
      <c r="AC1158" s="83"/>
      <c r="AD1158" s="185"/>
      <c r="AE1158" s="183"/>
      <c r="AF1158" s="185"/>
      <c r="AG1158" s="183"/>
      <c r="AH1158" s="185"/>
      <c r="AI1158" s="183"/>
      <c r="AJ1158" s="185"/>
      <c r="AK1158" s="183"/>
      <c r="AL1158" s="185"/>
      <c r="AM1158" s="183"/>
      <c r="AN1158" s="185"/>
      <c r="AO1158" s="183"/>
      <c r="AP1158" s="48"/>
      <c r="AQ1158" s="94"/>
    </row>
    <row r="1159" spans="1:43" x14ac:dyDescent="0.2">
      <c r="A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83"/>
      <c r="S1159" s="83"/>
      <c r="T1159" s="83"/>
      <c r="U1159" s="83"/>
      <c r="V1159" s="83"/>
      <c r="W1159" s="83"/>
      <c r="X1159" s="83"/>
      <c r="Y1159" s="83"/>
      <c r="Z1159" s="83"/>
      <c r="AA1159" s="83"/>
      <c r="AB1159" s="83"/>
      <c r="AC1159" s="83"/>
      <c r="AD1159" s="185"/>
      <c r="AE1159" s="183"/>
      <c r="AF1159" s="185"/>
      <c r="AG1159" s="183"/>
      <c r="AH1159" s="185"/>
      <c r="AI1159" s="183"/>
      <c r="AJ1159" s="185"/>
      <c r="AK1159" s="183"/>
      <c r="AL1159" s="185"/>
      <c r="AM1159" s="183"/>
      <c r="AN1159" s="185"/>
      <c r="AO1159" s="183"/>
      <c r="AP1159" s="48"/>
      <c r="AQ1159" s="94"/>
    </row>
    <row r="1160" spans="1:43" x14ac:dyDescent="0.2">
      <c r="A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83"/>
      <c r="S1160" s="83"/>
      <c r="T1160" s="83"/>
      <c r="U1160" s="83"/>
      <c r="V1160" s="83"/>
      <c r="W1160" s="83"/>
      <c r="X1160" s="83"/>
      <c r="Y1160" s="83"/>
      <c r="Z1160" s="83"/>
      <c r="AA1160" s="83"/>
      <c r="AB1160" s="83"/>
      <c r="AC1160" s="83"/>
      <c r="AD1160" s="185"/>
      <c r="AE1160" s="183"/>
      <c r="AF1160" s="185"/>
      <c r="AG1160" s="183"/>
      <c r="AH1160" s="185"/>
      <c r="AI1160" s="183"/>
      <c r="AJ1160" s="185"/>
      <c r="AK1160" s="183"/>
      <c r="AL1160" s="185"/>
      <c r="AM1160" s="183"/>
      <c r="AN1160" s="185"/>
      <c r="AO1160" s="183"/>
      <c r="AP1160" s="48"/>
      <c r="AQ1160" s="94"/>
    </row>
    <row r="1161" spans="1:43" x14ac:dyDescent="0.2">
      <c r="A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83"/>
      <c r="U1161" s="83"/>
      <c r="V1161" s="83"/>
      <c r="W1161" s="83"/>
      <c r="X1161" s="83"/>
      <c r="Y1161" s="83"/>
      <c r="Z1161" s="83"/>
      <c r="AA1161" s="83"/>
      <c r="AB1161" s="83"/>
      <c r="AC1161" s="83"/>
      <c r="AD1161" s="185"/>
      <c r="AE1161" s="183"/>
      <c r="AF1161" s="185"/>
      <c r="AG1161" s="183"/>
      <c r="AH1161" s="185"/>
      <c r="AI1161" s="183"/>
      <c r="AJ1161" s="185"/>
      <c r="AK1161" s="183"/>
      <c r="AL1161" s="185"/>
      <c r="AM1161" s="183"/>
      <c r="AN1161" s="185"/>
      <c r="AO1161" s="183"/>
      <c r="AP1161" s="48"/>
      <c r="AQ1161" s="94"/>
    </row>
    <row r="1162" spans="1:43" x14ac:dyDescent="0.2">
      <c r="A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83"/>
      <c r="U1162" s="83"/>
      <c r="V1162" s="83"/>
      <c r="W1162" s="83"/>
      <c r="X1162" s="83"/>
      <c r="Y1162" s="83"/>
      <c r="Z1162" s="83"/>
      <c r="AA1162" s="83"/>
      <c r="AB1162" s="83"/>
      <c r="AC1162" s="83"/>
      <c r="AD1162" s="185"/>
      <c r="AE1162" s="183"/>
      <c r="AF1162" s="185"/>
      <c r="AG1162" s="183"/>
      <c r="AH1162" s="185"/>
      <c r="AI1162" s="183"/>
      <c r="AJ1162" s="185"/>
      <c r="AK1162" s="183"/>
      <c r="AL1162" s="185"/>
      <c r="AM1162" s="183"/>
      <c r="AN1162" s="185"/>
      <c r="AO1162" s="183"/>
      <c r="AP1162" s="48"/>
      <c r="AQ1162" s="94"/>
    </row>
    <row r="1163" spans="1:43" x14ac:dyDescent="0.2">
      <c r="A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83"/>
      <c r="S1163" s="83"/>
      <c r="T1163" s="83"/>
      <c r="U1163" s="83"/>
      <c r="V1163" s="83"/>
      <c r="W1163" s="83"/>
      <c r="X1163" s="83"/>
      <c r="Y1163" s="83"/>
      <c r="Z1163" s="83"/>
      <c r="AA1163" s="83"/>
      <c r="AB1163" s="83"/>
      <c r="AC1163" s="83"/>
      <c r="AD1163" s="185"/>
      <c r="AE1163" s="183"/>
      <c r="AF1163" s="185"/>
      <c r="AG1163" s="183"/>
      <c r="AH1163" s="185"/>
      <c r="AI1163" s="183"/>
      <c r="AJ1163" s="185"/>
      <c r="AK1163" s="183"/>
      <c r="AL1163" s="185"/>
      <c r="AM1163" s="183"/>
      <c r="AN1163" s="185"/>
      <c r="AO1163" s="183"/>
      <c r="AP1163" s="48"/>
      <c r="AQ1163" s="94"/>
    </row>
    <row r="1164" spans="1:43" x14ac:dyDescent="0.2">
      <c r="A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83"/>
      <c r="S1164" s="83"/>
      <c r="T1164" s="83"/>
      <c r="U1164" s="83"/>
      <c r="V1164" s="83"/>
      <c r="W1164" s="83"/>
      <c r="X1164" s="83"/>
      <c r="Y1164" s="83"/>
      <c r="Z1164" s="83"/>
      <c r="AA1164" s="83"/>
      <c r="AB1164" s="83"/>
      <c r="AC1164" s="83"/>
      <c r="AD1164" s="185"/>
      <c r="AE1164" s="183"/>
      <c r="AF1164" s="185"/>
      <c r="AG1164" s="183"/>
      <c r="AH1164" s="185"/>
      <c r="AI1164" s="183"/>
      <c r="AJ1164" s="185"/>
      <c r="AK1164" s="183"/>
      <c r="AL1164" s="185"/>
      <c r="AM1164" s="183"/>
      <c r="AN1164" s="185"/>
      <c r="AO1164" s="183"/>
      <c r="AP1164" s="48"/>
      <c r="AQ1164" s="94"/>
    </row>
    <row r="1165" spans="1:43" x14ac:dyDescent="0.2">
      <c r="A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83"/>
      <c r="S1165" s="83"/>
      <c r="T1165" s="83"/>
      <c r="U1165" s="83"/>
      <c r="V1165" s="83"/>
      <c r="W1165" s="83"/>
      <c r="X1165" s="83"/>
      <c r="Y1165" s="83"/>
      <c r="Z1165" s="83"/>
      <c r="AA1165" s="83"/>
      <c r="AB1165" s="83"/>
      <c r="AC1165" s="83"/>
      <c r="AD1165" s="185"/>
      <c r="AE1165" s="183"/>
      <c r="AF1165" s="185"/>
      <c r="AG1165" s="183"/>
      <c r="AH1165" s="185"/>
      <c r="AI1165" s="183"/>
      <c r="AJ1165" s="185"/>
      <c r="AK1165" s="183"/>
      <c r="AL1165" s="185"/>
      <c r="AM1165" s="183"/>
      <c r="AN1165" s="185"/>
      <c r="AO1165" s="183"/>
      <c r="AP1165" s="48"/>
      <c r="AQ1165" s="94"/>
    </row>
    <row r="1166" spans="1:43" x14ac:dyDescent="0.2">
      <c r="A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83"/>
      <c r="S1166" s="83"/>
      <c r="T1166" s="83"/>
      <c r="U1166" s="83"/>
      <c r="V1166" s="83"/>
      <c r="W1166" s="83"/>
      <c r="X1166" s="83"/>
      <c r="Y1166" s="83"/>
      <c r="Z1166" s="83"/>
      <c r="AA1166" s="83"/>
      <c r="AB1166" s="83"/>
      <c r="AC1166" s="83"/>
      <c r="AD1166" s="185"/>
      <c r="AE1166" s="183"/>
      <c r="AF1166" s="185"/>
      <c r="AG1166" s="183"/>
      <c r="AH1166" s="185"/>
      <c r="AI1166" s="183"/>
      <c r="AJ1166" s="185"/>
      <c r="AK1166" s="183"/>
      <c r="AL1166" s="185"/>
      <c r="AM1166" s="183"/>
      <c r="AN1166" s="185"/>
      <c r="AO1166" s="183"/>
      <c r="AP1166" s="48"/>
      <c r="AQ1166" s="94"/>
    </row>
    <row r="1167" spans="1:43" x14ac:dyDescent="0.2">
      <c r="A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83"/>
      <c r="S1167" s="83"/>
      <c r="T1167" s="83"/>
      <c r="U1167" s="83"/>
      <c r="V1167" s="83"/>
      <c r="W1167" s="83"/>
      <c r="X1167" s="83"/>
      <c r="Y1167" s="83"/>
      <c r="Z1167" s="83"/>
      <c r="AA1167" s="83"/>
      <c r="AB1167" s="83"/>
      <c r="AC1167" s="83"/>
      <c r="AD1167" s="185"/>
      <c r="AE1167" s="183"/>
      <c r="AF1167" s="185"/>
      <c r="AG1167" s="183"/>
      <c r="AH1167" s="185"/>
      <c r="AI1167" s="183"/>
      <c r="AJ1167" s="185"/>
      <c r="AK1167" s="183"/>
      <c r="AL1167" s="185"/>
      <c r="AM1167" s="183"/>
      <c r="AN1167" s="185"/>
      <c r="AO1167" s="183"/>
      <c r="AP1167" s="48"/>
      <c r="AQ1167" s="94"/>
    </row>
    <row r="1168" spans="1:43" x14ac:dyDescent="0.2">
      <c r="A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83"/>
      <c r="S1168" s="83"/>
      <c r="T1168" s="83"/>
      <c r="U1168" s="83"/>
      <c r="V1168" s="83"/>
      <c r="W1168" s="83"/>
      <c r="X1168" s="83"/>
      <c r="Y1168" s="83"/>
      <c r="Z1168" s="83"/>
      <c r="AA1168" s="83"/>
      <c r="AB1168" s="83"/>
      <c r="AC1168" s="83"/>
      <c r="AD1168" s="185"/>
      <c r="AE1168" s="183"/>
      <c r="AF1168" s="185"/>
      <c r="AG1168" s="183"/>
      <c r="AH1168" s="185"/>
      <c r="AI1168" s="183"/>
      <c r="AJ1168" s="185"/>
      <c r="AK1168" s="183"/>
      <c r="AL1168" s="185"/>
      <c r="AM1168" s="183"/>
      <c r="AN1168" s="185"/>
      <c r="AO1168" s="183"/>
      <c r="AP1168" s="48"/>
      <c r="AQ1168" s="94"/>
    </row>
    <row r="1169" spans="1:43" x14ac:dyDescent="0.2">
      <c r="A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83"/>
      <c r="S1169" s="83"/>
      <c r="T1169" s="83"/>
      <c r="U1169" s="83"/>
      <c r="V1169" s="83"/>
      <c r="W1169" s="83"/>
      <c r="X1169" s="83"/>
      <c r="Y1169" s="83"/>
      <c r="Z1169" s="83"/>
      <c r="AA1169" s="83"/>
      <c r="AB1169" s="83"/>
      <c r="AC1169" s="83"/>
      <c r="AD1169" s="185"/>
      <c r="AE1169" s="183"/>
      <c r="AF1169" s="185"/>
      <c r="AG1169" s="183"/>
      <c r="AH1169" s="185"/>
      <c r="AI1169" s="183"/>
      <c r="AJ1169" s="185"/>
      <c r="AK1169" s="183"/>
      <c r="AL1169" s="185"/>
      <c r="AM1169" s="183"/>
      <c r="AN1169" s="185"/>
      <c r="AO1169" s="183"/>
      <c r="AP1169" s="48"/>
      <c r="AQ1169" s="94"/>
    </row>
    <row r="1170" spans="1:43" x14ac:dyDescent="0.2">
      <c r="A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83"/>
      <c r="S1170" s="83"/>
      <c r="T1170" s="83"/>
      <c r="U1170" s="83"/>
      <c r="V1170" s="83"/>
      <c r="W1170" s="83"/>
      <c r="X1170" s="83"/>
      <c r="Y1170" s="83"/>
      <c r="Z1170" s="83"/>
      <c r="AA1170" s="83"/>
      <c r="AB1170" s="83"/>
      <c r="AC1170" s="83"/>
      <c r="AD1170" s="185"/>
      <c r="AE1170" s="183"/>
      <c r="AF1170" s="185"/>
      <c r="AG1170" s="183"/>
      <c r="AH1170" s="185"/>
      <c r="AI1170" s="183"/>
      <c r="AJ1170" s="185"/>
      <c r="AK1170" s="183"/>
      <c r="AL1170" s="185"/>
      <c r="AM1170" s="183"/>
      <c r="AN1170" s="185"/>
      <c r="AO1170" s="183"/>
      <c r="AP1170" s="48"/>
      <c r="AQ1170" s="94"/>
    </row>
    <row r="1171" spans="1:43" x14ac:dyDescent="0.2">
      <c r="A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83"/>
      <c r="S1171" s="83"/>
      <c r="T1171" s="83"/>
      <c r="U1171" s="83"/>
      <c r="V1171" s="83"/>
      <c r="W1171" s="83"/>
      <c r="X1171" s="83"/>
      <c r="Y1171" s="83"/>
      <c r="Z1171" s="83"/>
      <c r="AA1171" s="83"/>
      <c r="AB1171" s="83"/>
      <c r="AC1171" s="83"/>
      <c r="AD1171" s="185"/>
      <c r="AE1171" s="183"/>
      <c r="AF1171" s="185"/>
      <c r="AG1171" s="183"/>
      <c r="AH1171" s="185"/>
      <c r="AI1171" s="183"/>
      <c r="AJ1171" s="185"/>
      <c r="AK1171" s="183"/>
      <c r="AL1171" s="185"/>
      <c r="AM1171" s="183"/>
      <c r="AN1171" s="185"/>
      <c r="AO1171" s="183"/>
      <c r="AP1171" s="48"/>
      <c r="AQ1171" s="94"/>
    </row>
    <row r="1172" spans="1:43" x14ac:dyDescent="0.2">
      <c r="A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83"/>
      <c r="S1172" s="83"/>
      <c r="T1172" s="83"/>
      <c r="U1172" s="83"/>
      <c r="V1172" s="83"/>
      <c r="W1172" s="83"/>
      <c r="X1172" s="83"/>
      <c r="Y1172" s="83"/>
      <c r="Z1172" s="83"/>
      <c r="AA1172" s="83"/>
      <c r="AB1172" s="83"/>
      <c r="AC1172" s="83"/>
      <c r="AD1172" s="185"/>
      <c r="AE1172" s="183"/>
      <c r="AF1172" s="185"/>
      <c r="AG1172" s="183"/>
      <c r="AH1172" s="185"/>
      <c r="AI1172" s="183"/>
      <c r="AJ1172" s="185"/>
      <c r="AK1172" s="183"/>
      <c r="AL1172" s="185"/>
      <c r="AM1172" s="183"/>
      <c r="AN1172" s="185"/>
      <c r="AO1172" s="183"/>
      <c r="AP1172" s="48"/>
      <c r="AQ1172" s="94"/>
    </row>
    <row r="1173" spans="1:43" x14ac:dyDescent="0.2">
      <c r="A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83"/>
      <c r="S1173" s="83"/>
      <c r="T1173" s="83"/>
      <c r="U1173" s="83"/>
      <c r="V1173" s="83"/>
      <c r="W1173" s="83"/>
      <c r="X1173" s="83"/>
      <c r="Y1173" s="83"/>
      <c r="Z1173" s="83"/>
      <c r="AA1173" s="83"/>
      <c r="AB1173" s="83"/>
      <c r="AC1173" s="83"/>
      <c r="AD1173" s="185"/>
      <c r="AE1173" s="183"/>
      <c r="AF1173" s="185"/>
      <c r="AG1173" s="183"/>
      <c r="AH1173" s="185"/>
      <c r="AI1173" s="183"/>
      <c r="AJ1173" s="185"/>
      <c r="AK1173" s="183"/>
      <c r="AL1173" s="185"/>
      <c r="AM1173" s="183"/>
      <c r="AN1173" s="185"/>
      <c r="AO1173" s="183"/>
      <c r="AP1173" s="48"/>
      <c r="AQ1173" s="94"/>
    </row>
    <row r="1174" spans="1:43" x14ac:dyDescent="0.2">
      <c r="A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83"/>
      <c r="S1174" s="83"/>
      <c r="T1174" s="83"/>
      <c r="U1174" s="83"/>
      <c r="V1174" s="83"/>
      <c r="W1174" s="83"/>
      <c r="X1174" s="83"/>
      <c r="Y1174" s="83"/>
      <c r="Z1174" s="83"/>
      <c r="AA1174" s="83"/>
      <c r="AB1174" s="83"/>
      <c r="AC1174" s="83"/>
      <c r="AD1174" s="185"/>
      <c r="AE1174" s="183"/>
      <c r="AF1174" s="185"/>
      <c r="AG1174" s="183"/>
      <c r="AH1174" s="185"/>
      <c r="AI1174" s="183"/>
      <c r="AJ1174" s="185"/>
      <c r="AK1174" s="183"/>
      <c r="AL1174" s="185"/>
      <c r="AM1174" s="183"/>
      <c r="AN1174" s="185"/>
      <c r="AO1174" s="183"/>
      <c r="AP1174" s="48"/>
      <c r="AQ1174" s="94"/>
    </row>
    <row r="1175" spans="1:43" x14ac:dyDescent="0.2">
      <c r="A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83"/>
      <c r="S1175" s="83"/>
      <c r="T1175" s="83"/>
      <c r="U1175" s="83"/>
      <c r="V1175" s="83"/>
      <c r="W1175" s="83"/>
      <c r="X1175" s="83"/>
      <c r="Y1175" s="83"/>
      <c r="Z1175" s="83"/>
      <c r="AA1175" s="83"/>
      <c r="AB1175" s="83"/>
      <c r="AC1175" s="83"/>
      <c r="AD1175" s="185"/>
      <c r="AE1175" s="183"/>
      <c r="AF1175" s="185"/>
      <c r="AG1175" s="183"/>
      <c r="AH1175" s="185"/>
      <c r="AI1175" s="183"/>
      <c r="AJ1175" s="185"/>
      <c r="AK1175" s="183"/>
      <c r="AL1175" s="185"/>
      <c r="AM1175" s="183"/>
      <c r="AN1175" s="185"/>
      <c r="AO1175" s="183"/>
      <c r="AP1175" s="48"/>
      <c r="AQ1175" s="94"/>
    </row>
    <row r="1176" spans="1:43" x14ac:dyDescent="0.2">
      <c r="A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83"/>
      <c r="S1176" s="83"/>
      <c r="T1176" s="83"/>
      <c r="U1176" s="83"/>
      <c r="V1176" s="83"/>
      <c r="W1176" s="83"/>
      <c r="X1176" s="83"/>
      <c r="Y1176" s="83"/>
      <c r="Z1176" s="83"/>
      <c r="AA1176" s="83"/>
      <c r="AB1176" s="83"/>
      <c r="AC1176" s="83"/>
      <c r="AD1176" s="185"/>
      <c r="AE1176" s="183"/>
      <c r="AF1176" s="185"/>
      <c r="AG1176" s="183"/>
      <c r="AH1176" s="185"/>
      <c r="AI1176" s="183"/>
      <c r="AJ1176" s="185"/>
      <c r="AK1176" s="183"/>
      <c r="AL1176" s="185"/>
      <c r="AM1176" s="183"/>
      <c r="AN1176" s="185"/>
      <c r="AO1176" s="183"/>
      <c r="AP1176" s="48"/>
      <c r="AQ1176" s="94"/>
    </row>
    <row r="1177" spans="1:43" x14ac:dyDescent="0.2">
      <c r="A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83"/>
      <c r="S1177" s="83"/>
      <c r="T1177" s="83"/>
      <c r="U1177" s="83"/>
      <c r="V1177" s="83"/>
      <c r="W1177" s="83"/>
      <c r="X1177" s="83"/>
      <c r="Y1177" s="83"/>
      <c r="Z1177" s="83"/>
      <c r="AA1177" s="83"/>
      <c r="AB1177" s="83"/>
      <c r="AC1177" s="83"/>
      <c r="AD1177" s="185"/>
      <c r="AE1177" s="183"/>
      <c r="AF1177" s="185"/>
      <c r="AG1177" s="183"/>
      <c r="AH1177" s="185"/>
      <c r="AI1177" s="183"/>
      <c r="AJ1177" s="185"/>
      <c r="AK1177" s="183"/>
      <c r="AL1177" s="185"/>
      <c r="AM1177" s="183"/>
      <c r="AN1177" s="185"/>
      <c r="AO1177" s="183"/>
      <c r="AP1177" s="48"/>
      <c r="AQ1177" s="94"/>
    </row>
    <row r="1178" spans="1:43" x14ac:dyDescent="0.2">
      <c r="A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83"/>
      <c r="S1178" s="83"/>
      <c r="T1178" s="83"/>
      <c r="U1178" s="83"/>
      <c r="V1178" s="83"/>
      <c r="W1178" s="83"/>
      <c r="X1178" s="83"/>
      <c r="Y1178" s="83"/>
      <c r="Z1178" s="83"/>
      <c r="AA1178" s="83"/>
      <c r="AB1178" s="83"/>
      <c r="AC1178" s="83"/>
      <c r="AD1178" s="185"/>
      <c r="AE1178" s="183"/>
      <c r="AF1178" s="185"/>
      <c r="AG1178" s="183"/>
      <c r="AH1178" s="185"/>
      <c r="AI1178" s="183"/>
      <c r="AJ1178" s="185"/>
      <c r="AK1178" s="183"/>
      <c r="AL1178" s="185"/>
      <c r="AM1178" s="183"/>
      <c r="AN1178" s="185"/>
      <c r="AO1178" s="183"/>
      <c r="AP1178" s="48"/>
      <c r="AQ1178" s="94"/>
    </row>
    <row r="1179" spans="1:43" x14ac:dyDescent="0.2">
      <c r="A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83"/>
      <c r="S1179" s="83"/>
      <c r="T1179" s="83"/>
      <c r="U1179" s="83"/>
      <c r="V1179" s="83"/>
      <c r="W1179" s="83"/>
      <c r="X1179" s="83"/>
      <c r="Y1179" s="83"/>
      <c r="Z1179" s="83"/>
      <c r="AA1179" s="83"/>
      <c r="AB1179" s="83"/>
      <c r="AC1179" s="83"/>
      <c r="AD1179" s="185"/>
      <c r="AE1179" s="183"/>
      <c r="AF1179" s="185"/>
      <c r="AG1179" s="183"/>
      <c r="AH1179" s="185"/>
      <c r="AI1179" s="183"/>
      <c r="AJ1179" s="185"/>
      <c r="AK1179" s="183"/>
      <c r="AL1179" s="185"/>
      <c r="AM1179" s="183"/>
      <c r="AN1179" s="185"/>
      <c r="AO1179" s="183"/>
      <c r="AP1179" s="48"/>
      <c r="AQ1179" s="94"/>
    </row>
    <row r="1180" spans="1:43" x14ac:dyDescent="0.2">
      <c r="A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83"/>
      <c r="S1180" s="83"/>
      <c r="T1180" s="83"/>
      <c r="U1180" s="83"/>
      <c r="V1180" s="83"/>
      <c r="W1180" s="83"/>
      <c r="X1180" s="83"/>
      <c r="Y1180" s="83"/>
      <c r="Z1180" s="83"/>
      <c r="AA1180" s="83"/>
      <c r="AB1180" s="83"/>
      <c r="AC1180" s="83"/>
      <c r="AD1180" s="185"/>
      <c r="AE1180" s="183"/>
      <c r="AF1180" s="185"/>
      <c r="AG1180" s="183"/>
      <c r="AH1180" s="185"/>
      <c r="AI1180" s="183"/>
      <c r="AJ1180" s="185"/>
      <c r="AK1180" s="183"/>
      <c r="AL1180" s="185"/>
      <c r="AM1180" s="183"/>
      <c r="AN1180" s="185"/>
      <c r="AO1180" s="183"/>
      <c r="AP1180" s="48"/>
      <c r="AQ1180" s="94"/>
    </row>
    <row r="1181" spans="1:43" x14ac:dyDescent="0.2">
      <c r="A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83"/>
      <c r="S1181" s="83"/>
      <c r="T1181" s="83"/>
      <c r="U1181" s="83"/>
      <c r="V1181" s="83"/>
      <c r="W1181" s="83"/>
      <c r="X1181" s="83"/>
      <c r="Y1181" s="83"/>
      <c r="Z1181" s="83"/>
      <c r="AA1181" s="83"/>
      <c r="AB1181" s="83"/>
      <c r="AC1181" s="83"/>
      <c r="AD1181" s="185"/>
      <c r="AE1181" s="183"/>
      <c r="AF1181" s="185"/>
      <c r="AG1181" s="183"/>
      <c r="AH1181" s="185"/>
      <c r="AI1181" s="183"/>
      <c r="AJ1181" s="185"/>
      <c r="AK1181" s="183"/>
      <c r="AL1181" s="185"/>
      <c r="AM1181" s="183"/>
      <c r="AN1181" s="185"/>
      <c r="AO1181" s="183"/>
      <c r="AP1181" s="48"/>
      <c r="AQ1181" s="94"/>
    </row>
    <row r="1182" spans="1:43" x14ac:dyDescent="0.2">
      <c r="A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83"/>
      <c r="S1182" s="83"/>
      <c r="T1182" s="83"/>
      <c r="U1182" s="83"/>
      <c r="V1182" s="83"/>
      <c r="W1182" s="83"/>
      <c r="X1182" s="83"/>
      <c r="Y1182" s="83"/>
      <c r="Z1182" s="83"/>
      <c r="AA1182" s="83"/>
      <c r="AB1182" s="83"/>
      <c r="AC1182" s="83"/>
      <c r="AD1182" s="185"/>
      <c r="AE1182" s="183"/>
      <c r="AF1182" s="185"/>
      <c r="AG1182" s="183"/>
      <c r="AH1182" s="185"/>
      <c r="AI1182" s="183"/>
      <c r="AJ1182" s="185"/>
      <c r="AK1182" s="183"/>
      <c r="AL1182" s="185"/>
      <c r="AM1182" s="183"/>
      <c r="AN1182" s="185"/>
      <c r="AO1182" s="183"/>
      <c r="AP1182" s="48"/>
      <c r="AQ1182" s="94"/>
    </row>
    <row r="1183" spans="1:43" x14ac:dyDescent="0.2">
      <c r="A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83"/>
      <c r="S1183" s="83"/>
      <c r="T1183" s="83"/>
      <c r="U1183" s="83"/>
      <c r="V1183" s="83"/>
      <c r="W1183" s="83"/>
      <c r="X1183" s="83"/>
      <c r="Y1183" s="83"/>
      <c r="Z1183" s="83"/>
      <c r="AA1183" s="83"/>
      <c r="AB1183" s="83"/>
      <c r="AC1183" s="83"/>
      <c r="AD1183" s="185"/>
      <c r="AE1183" s="183"/>
      <c r="AF1183" s="185"/>
      <c r="AG1183" s="183"/>
      <c r="AH1183" s="185"/>
      <c r="AI1183" s="183"/>
      <c r="AJ1183" s="185"/>
      <c r="AK1183" s="183"/>
      <c r="AL1183" s="185"/>
      <c r="AM1183" s="183"/>
      <c r="AN1183" s="185"/>
      <c r="AO1183" s="183"/>
      <c r="AP1183" s="48"/>
      <c r="AQ1183" s="94"/>
    </row>
    <row r="1184" spans="1:43" x14ac:dyDescent="0.2">
      <c r="A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83"/>
      <c r="S1184" s="83"/>
      <c r="T1184" s="83"/>
      <c r="U1184" s="83"/>
      <c r="V1184" s="83"/>
      <c r="W1184" s="83"/>
      <c r="X1184" s="83"/>
      <c r="Y1184" s="83"/>
      <c r="Z1184" s="83"/>
      <c r="AA1184" s="83"/>
      <c r="AB1184" s="83"/>
      <c r="AC1184" s="83"/>
      <c r="AD1184" s="185"/>
      <c r="AE1184" s="183"/>
      <c r="AF1184" s="185"/>
      <c r="AG1184" s="183"/>
      <c r="AH1184" s="185"/>
      <c r="AI1184" s="183"/>
      <c r="AJ1184" s="185"/>
      <c r="AK1184" s="183"/>
      <c r="AL1184" s="185"/>
      <c r="AM1184" s="183"/>
      <c r="AN1184" s="185"/>
      <c r="AO1184" s="183"/>
      <c r="AP1184" s="48"/>
      <c r="AQ1184" s="94"/>
    </row>
    <row r="1185" spans="1:43" x14ac:dyDescent="0.2">
      <c r="A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83"/>
      <c r="S1185" s="83"/>
      <c r="T1185" s="83"/>
      <c r="U1185" s="83"/>
      <c r="V1185" s="83"/>
      <c r="W1185" s="83"/>
      <c r="X1185" s="83"/>
      <c r="Y1185" s="83"/>
      <c r="Z1185" s="83"/>
      <c r="AA1185" s="83"/>
      <c r="AB1185" s="83"/>
      <c r="AC1185" s="83"/>
      <c r="AD1185" s="185"/>
      <c r="AE1185" s="183"/>
      <c r="AF1185" s="185"/>
      <c r="AG1185" s="183"/>
      <c r="AH1185" s="185"/>
      <c r="AI1185" s="183"/>
      <c r="AJ1185" s="185"/>
      <c r="AK1185" s="183"/>
      <c r="AL1185" s="185"/>
      <c r="AM1185" s="183"/>
      <c r="AN1185" s="185"/>
      <c r="AO1185" s="183"/>
      <c r="AP1185" s="48"/>
      <c r="AQ1185" s="94"/>
    </row>
    <row r="1186" spans="1:43" x14ac:dyDescent="0.2">
      <c r="A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83"/>
      <c r="S1186" s="83"/>
      <c r="T1186" s="83"/>
      <c r="U1186" s="83"/>
      <c r="V1186" s="83"/>
      <c r="W1186" s="83"/>
      <c r="X1186" s="83"/>
      <c r="Y1186" s="83"/>
      <c r="Z1186" s="83"/>
      <c r="AA1186" s="83"/>
      <c r="AB1186" s="83"/>
      <c r="AC1186" s="83"/>
      <c r="AD1186" s="185"/>
      <c r="AE1186" s="183"/>
      <c r="AF1186" s="185"/>
      <c r="AG1186" s="183"/>
      <c r="AH1186" s="185"/>
      <c r="AI1186" s="183"/>
      <c r="AJ1186" s="185"/>
      <c r="AK1186" s="183"/>
      <c r="AL1186" s="185"/>
      <c r="AM1186" s="183"/>
      <c r="AN1186" s="185"/>
      <c r="AO1186" s="183"/>
      <c r="AP1186" s="48"/>
      <c r="AQ1186" s="94"/>
    </row>
    <row r="1187" spans="1:43" x14ac:dyDescent="0.2">
      <c r="A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83"/>
      <c r="S1187" s="83"/>
      <c r="T1187" s="83"/>
      <c r="U1187" s="83"/>
      <c r="V1187" s="83"/>
      <c r="W1187" s="83"/>
      <c r="X1187" s="83"/>
      <c r="Y1187" s="83"/>
      <c r="Z1187" s="83"/>
      <c r="AA1187" s="83"/>
      <c r="AB1187" s="83"/>
      <c r="AC1187" s="83"/>
      <c r="AD1187" s="185"/>
      <c r="AE1187" s="183"/>
      <c r="AF1187" s="185"/>
      <c r="AG1187" s="183"/>
      <c r="AH1187" s="185"/>
      <c r="AI1187" s="183"/>
      <c r="AJ1187" s="185"/>
      <c r="AK1187" s="183"/>
      <c r="AL1187" s="185"/>
      <c r="AM1187" s="183"/>
      <c r="AN1187" s="185"/>
      <c r="AO1187" s="183"/>
      <c r="AP1187" s="48"/>
      <c r="AQ1187" s="94"/>
    </row>
    <row r="1188" spans="1:43" x14ac:dyDescent="0.2">
      <c r="A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83"/>
      <c r="S1188" s="83"/>
      <c r="T1188" s="83"/>
      <c r="U1188" s="83"/>
      <c r="V1188" s="83"/>
      <c r="W1188" s="83"/>
      <c r="X1188" s="83"/>
      <c r="Y1188" s="83"/>
      <c r="Z1188" s="83"/>
      <c r="AA1188" s="83"/>
      <c r="AB1188" s="83"/>
      <c r="AC1188" s="83"/>
      <c r="AD1188" s="185"/>
      <c r="AE1188" s="183"/>
      <c r="AF1188" s="185"/>
      <c r="AG1188" s="183"/>
      <c r="AH1188" s="185"/>
      <c r="AI1188" s="183"/>
      <c r="AJ1188" s="185"/>
      <c r="AK1188" s="183"/>
      <c r="AL1188" s="185"/>
      <c r="AM1188" s="183"/>
      <c r="AN1188" s="185"/>
      <c r="AO1188" s="183"/>
      <c r="AP1188" s="48"/>
      <c r="AQ1188" s="94"/>
    </row>
    <row r="1189" spans="1:43" x14ac:dyDescent="0.2">
      <c r="A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83"/>
      <c r="S1189" s="83"/>
      <c r="T1189" s="83"/>
      <c r="U1189" s="83"/>
      <c r="V1189" s="83"/>
      <c r="W1189" s="83"/>
      <c r="X1189" s="83"/>
      <c r="Y1189" s="83"/>
      <c r="Z1189" s="83"/>
      <c r="AA1189" s="83"/>
      <c r="AB1189" s="83"/>
      <c r="AC1189" s="83"/>
      <c r="AD1189" s="185"/>
      <c r="AE1189" s="183"/>
      <c r="AF1189" s="185"/>
      <c r="AG1189" s="183"/>
      <c r="AH1189" s="185"/>
      <c r="AI1189" s="183"/>
      <c r="AJ1189" s="185"/>
      <c r="AK1189" s="183"/>
      <c r="AL1189" s="185"/>
      <c r="AM1189" s="183"/>
      <c r="AN1189" s="185"/>
      <c r="AO1189" s="183"/>
      <c r="AP1189" s="48"/>
      <c r="AQ1189" s="94"/>
    </row>
    <row r="1190" spans="1:43" x14ac:dyDescent="0.2">
      <c r="A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83"/>
      <c r="S1190" s="83"/>
      <c r="T1190" s="83"/>
      <c r="U1190" s="83"/>
      <c r="V1190" s="83"/>
      <c r="W1190" s="83"/>
      <c r="X1190" s="83"/>
      <c r="Y1190" s="83"/>
      <c r="Z1190" s="83"/>
      <c r="AA1190" s="83"/>
      <c r="AB1190" s="83"/>
      <c r="AC1190" s="83"/>
      <c r="AD1190" s="185"/>
      <c r="AE1190" s="183"/>
      <c r="AF1190" s="185"/>
      <c r="AG1190" s="183"/>
      <c r="AH1190" s="185"/>
      <c r="AI1190" s="183"/>
      <c r="AJ1190" s="185"/>
      <c r="AK1190" s="183"/>
      <c r="AL1190" s="185"/>
      <c r="AM1190" s="183"/>
      <c r="AN1190" s="185"/>
      <c r="AO1190" s="183"/>
      <c r="AP1190" s="48"/>
      <c r="AQ1190" s="94"/>
    </row>
    <row r="1191" spans="1:43" x14ac:dyDescent="0.2">
      <c r="A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83"/>
      <c r="S1191" s="83"/>
      <c r="T1191" s="83"/>
      <c r="U1191" s="83"/>
      <c r="V1191" s="83"/>
      <c r="W1191" s="83"/>
      <c r="X1191" s="83"/>
      <c r="Y1191" s="83"/>
      <c r="Z1191" s="83"/>
      <c r="AA1191" s="83"/>
      <c r="AB1191" s="83"/>
      <c r="AC1191" s="83"/>
      <c r="AD1191" s="185"/>
      <c r="AE1191" s="183"/>
      <c r="AF1191" s="185"/>
      <c r="AG1191" s="183"/>
      <c r="AH1191" s="185"/>
      <c r="AI1191" s="183"/>
      <c r="AJ1191" s="185"/>
      <c r="AK1191" s="183"/>
      <c r="AL1191" s="185"/>
      <c r="AM1191" s="183"/>
      <c r="AN1191" s="185"/>
      <c r="AO1191" s="183"/>
      <c r="AP1191" s="48"/>
      <c r="AQ1191" s="94"/>
    </row>
    <row r="1192" spans="1:43" x14ac:dyDescent="0.2">
      <c r="A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83"/>
      <c r="S1192" s="83"/>
      <c r="T1192" s="83"/>
      <c r="U1192" s="83"/>
      <c r="V1192" s="83"/>
      <c r="W1192" s="83"/>
      <c r="X1192" s="83"/>
      <c r="Y1192" s="83"/>
      <c r="Z1192" s="83"/>
      <c r="AA1192" s="83"/>
      <c r="AB1192" s="83"/>
      <c r="AC1192" s="83"/>
      <c r="AD1192" s="185"/>
      <c r="AE1192" s="183"/>
      <c r="AF1192" s="185"/>
      <c r="AG1192" s="183"/>
      <c r="AH1192" s="185"/>
      <c r="AI1192" s="183"/>
      <c r="AJ1192" s="185"/>
      <c r="AK1192" s="183"/>
      <c r="AL1192" s="185"/>
      <c r="AM1192" s="183"/>
      <c r="AN1192" s="185"/>
      <c r="AO1192" s="183"/>
      <c r="AP1192" s="48"/>
      <c r="AQ1192" s="94"/>
    </row>
    <row r="1193" spans="1:43" x14ac:dyDescent="0.2">
      <c r="A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83"/>
      <c r="S1193" s="83"/>
      <c r="T1193" s="83"/>
      <c r="U1193" s="83"/>
      <c r="V1193" s="83"/>
      <c r="W1193" s="83"/>
      <c r="X1193" s="83"/>
      <c r="Y1193" s="83"/>
      <c r="Z1193" s="83"/>
      <c r="AA1193" s="83"/>
      <c r="AB1193" s="83"/>
      <c r="AC1193" s="83"/>
      <c r="AD1193" s="185"/>
      <c r="AE1193" s="183"/>
      <c r="AF1193" s="185"/>
      <c r="AG1193" s="183"/>
      <c r="AH1193" s="185"/>
      <c r="AI1193" s="183"/>
      <c r="AJ1193" s="185"/>
      <c r="AK1193" s="183"/>
      <c r="AL1193" s="185"/>
      <c r="AM1193" s="183"/>
      <c r="AN1193" s="185"/>
      <c r="AO1193" s="183"/>
      <c r="AP1193" s="48"/>
      <c r="AQ1193" s="94"/>
    </row>
    <row r="1194" spans="1:43" x14ac:dyDescent="0.2">
      <c r="A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83"/>
      <c r="S1194" s="83"/>
      <c r="T1194" s="83"/>
      <c r="U1194" s="83"/>
      <c r="V1194" s="83"/>
      <c r="W1194" s="83"/>
      <c r="X1194" s="83"/>
      <c r="Y1194" s="83"/>
      <c r="Z1194" s="83"/>
      <c r="AA1194" s="83"/>
      <c r="AB1194" s="83"/>
      <c r="AC1194" s="83"/>
      <c r="AD1194" s="185"/>
      <c r="AE1194" s="183"/>
      <c r="AF1194" s="185"/>
      <c r="AG1194" s="183"/>
      <c r="AH1194" s="185"/>
      <c r="AI1194" s="183"/>
      <c r="AJ1194" s="185"/>
      <c r="AK1194" s="183"/>
      <c r="AL1194" s="185"/>
      <c r="AM1194" s="183"/>
      <c r="AN1194" s="185"/>
      <c r="AO1194" s="183"/>
      <c r="AP1194" s="48"/>
      <c r="AQ1194" s="94"/>
    </row>
    <row r="1195" spans="1:43" x14ac:dyDescent="0.2">
      <c r="A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83"/>
      <c r="S1195" s="83"/>
      <c r="T1195" s="83"/>
      <c r="U1195" s="83"/>
      <c r="V1195" s="83"/>
      <c r="W1195" s="83"/>
      <c r="X1195" s="83"/>
      <c r="Y1195" s="83"/>
      <c r="Z1195" s="83"/>
      <c r="AA1195" s="83"/>
      <c r="AB1195" s="83"/>
      <c r="AC1195" s="83"/>
      <c r="AD1195" s="185"/>
      <c r="AE1195" s="183"/>
      <c r="AF1195" s="185"/>
      <c r="AG1195" s="183"/>
      <c r="AH1195" s="185"/>
      <c r="AI1195" s="183"/>
      <c r="AJ1195" s="185"/>
      <c r="AK1195" s="183"/>
      <c r="AL1195" s="185"/>
      <c r="AM1195" s="183"/>
      <c r="AN1195" s="185"/>
      <c r="AO1195" s="183"/>
      <c r="AP1195" s="48"/>
      <c r="AQ1195" s="94"/>
    </row>
    <row r="1196" spans="1:43" x14ac:dyDescent="0.2">
      <c r="A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83"/>
      <c r="S1196" s="83"/>
      <c r="T1196" s="83"/>
      <c r="U1196" s="83"/>
      <c r="V1196" s="83"/>
      <c r="W1196" s="83"/>
      <c r="X1196" s="83"/>
      <c r="Y1196" s="83"/>
      <c r="Z1196" s="83"/>
      <c r="AA1196" s="83"/>
      <c r="AB1196" s="83"/>
      <c r="AC1196" s="83"/>
      <c r="AD1196" s="185"/>
      <c r="AE1196" s="183"/>
      <c r="AF1196" s="185"/>
      <c r="AG1196" s="183"/>
      <c r="AH1196" s="185"/>
      <c r="AI1196" s="183"/>
      <c r="AJ1196" s="185"/>
      <c r="AK1196" s="183"/>
      <c r="AL1196" s="185"/>
      <c r="AM1196" s="183"/>
      <c r="AN1196" s="185"/>
      <c r="AO1196" s="183"/>
      <c r="AP1196" s="48"/>
      <c r="AQ1196" s="94"/>
    </row>
    <row r="1197" spans="1:43" x14ac:dyDescent="0.2">
      <c r="A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83"/>
      <c r="S1197" s="83"/>
      <c r="T1197" s="83"/>
      <c r="U1197" s="83"/>
      <c r="V1197" s="83"/>
      <c r="W1197" s="83"/>
      <c r="X1197" s="83"/>
      <c r="Y1197" s="83"/>
      <c r="Z1197" s="83"/>
      <c r="AA1197" s="83"/>
      <c r="AB1197" s="83"/>
      <c r="AC1197" s="83"/>
      <c r="AD1197" s="185"/>
      <c r="AE1197" s="183"/>
      <c r="AF1197" s="185"/>
      <c r="AG1197" s="183"/>
      <c r="AH1197" s="185"/>
      <c r="AI1197" s="183"/>
      <c r="AJ1197" s="185"/>
      <c r="AK1197" s="183"/>
      <c r="AL1197" s="185"/>
      <c r="AM1197" s="183"/>
      <c r="AN1197" s="185"/>
      <c r="AO1197" s="183"/>
      <c r="AP1197" s="48"/>
      <c r="AQ1197" s="94"/>
    </row>
    <row r="1198" spans="1:43" x14ac:dyDescent="0.2">
      <c r="A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83"/>
      <c r="S1198" s="83"/>
      <c r="T1198" s="83"/>
      <c r="U1198" s="83"/>
      <c r="V1198" s="83"/>
      <c r="W1198" s="83"/>
      <c r="X1198" s="83"/>
      <c r="Y1198" s="83"/>
      <c r="Z1198" s="83"/>
      <c r="AA1198" s="83"/>
      <c r="AB1198" s="83"/>
      <c r="AC1198" s="83"/>
      <c r="AD1198" s="185"/>
      <c r="AE1198" s="183"/>
      <c r="AF1198" s="185"/>
      <c r="AG1198" s="183"/>
      <c r="AH1198" s="185"/>
      <c r="AI1198" s="183"/>
      <c r="AJ1198" s="185"/>
      <c r="AK1198" s="183"/>
      <c r="AL1198" s="185"/>
      <c r="AM1198" s="183"/>
      <c r="AN1198" s="185"/>
      <c r="AO1198" s="183"/>
      <c r="AP1198" s="48"/>
      <c r="AQ1198" s="94"/>
    </row>
    <row r="1199" spans="1:43" x14ac:dyDescent="0.2">
      <c r="A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83"/>
      <c r="S1199" s="83"/>
      <c r="T1199" s="83"/>
      <c r="U1199" s="83"/>
      <c r="V1199" s="83"/>
      <c r="W1199" s="83"/>
      <c r="X1199" s="83"/>
      <c r="Y1199" s="83"/>
      <c r="Z1199" s="83"/>
      <c r="AA1199" s="83"/>
      <c r="AB1199" s="83"/>
      <c r="AC1199" s="83"/>
      <c r="AD1199" s="185"/>
      <c r="AE1199" s="183"/>
      <c r="AF1199" s="185"/>
      <c r="AG1199" s="183"/>
      <c r="AH1199" s="185"/>
      <c r="AI1199" s="183"/>
      <c r="AJ1199" s="185"/>
      <c r="AK1199" s="183"/>
      <c r="AL1199" s="185"/>
      <c r="AM1199" s="183"/>
      <c r="AN1199" s="185"/>
      <c r="AO1199" s="183"/>
      <c r="AP1199" s="48"/>
      <c r="AQ1199" s="94"/>
    </row>
    <row r="1200" spans="1:43" x14ac:dyDescent="0.2">
      <c r="A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83"/>
      <c r="S1200" s="83"/>
      <c r="T1200" s="83"/>
      <c r="U1200" s="83"/>
      <c r="V1200" s="83"/>
      <c r="W1200" s="83"/>
      <c r="X1200" s="83"/>
      <c r="Y1200" s="83"/>
      <c r="Z1200" s="83"/>
      <c r="AA1200" s="83"/>
      <c r="AB1200" s="83"/>
      <c r="AC1200" s="83"/>
      <c r="AD1200" s="185"/>
      <c r="AE1200" s="183"/>
      <c r="AF1200" s="185"/>
      <c r="AG1200" s="183"/>
      <c r="AH1200" s="185"/>
      <c r="AI1200" s="183"/>
      <c r="AJ1200" s="185"/>
      <c r="AK1200" s="183"/>
      <c r="AL1200" s="185"/>
      <c r="AM1200" s="183"/>
      <c r="AN1200" s="185"/>
      <c r="AO1200" s="183"/>
      <c r="AP1200" s="48"/>
      <c r="AQ1200" s="94"/>
    </row>
    <row r="1201" spans="1:43" x14ac:dyDescent="0.2">
      <c r="A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83"/>
      <c r="S1201" s="83"/>
      <c r="T1201" s="83"/>
      <c r="U1201" s="83"/>
      <c r="V1201" s="83"/>
      <c r="W1201" s="83"/>
      <c r="X1201" s="83"/>
      <c r="Y1201" s="83"/>
      <c r="Z1201" s="83"/>
      <c r="AA1201" s="83"/>
      <c r="AB1201" s="83"/>
      <c r="AC1201" s="83"/>
      <c r="AD1201" s="185"/>
      <c r="AE1201" s="183"/>
      <c r="AF1201" s="185"/>
      <c r="AG1201" s="183"/>
      <c r="AH1201" s="185"/>
      <c r="AI1201" s="183"/>
      <c r="AJ1201" s="185"/>
      <c r="AK1201" s="183"/>
      <c r="AL1201" s="185"/>
      <c r="AM1201" s="183"/>
      <c r="AN1201" s="185"/>
      <c r="AO1201" s="183"/>
      <c r="AP1201" s="48"/>
      <c r="AQ1201" s="94"/>
    </row>
    <row r="1202" spans="1:43" x14ac:dyDescent="0.2">
      <c r="A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83"/>
      <c r="S1202" s="83"/>
      <c r="T1202" s="83"/>
      <c r="U1202" s="83"/>
      <c r="V1202" s="83"/>
      <c r="W1202" s="83"/>
      <c r="X1202" s="83"/>
      <c r="Y1202" s="83"/>
      <c r="Z1202" s="83"/>
      <c r="AA1202" s="83"/>
      <c r="AB1202" s="83"/>
      <c r="AC1202" s="83"/>
      <c r="AD1202" s="185"/>
      <c r="AE1202" s="183"/>
      <c r="AF1202" s="185"/>
      <c r="AG1202" s="183"/>
      <c r="AH1202" s="185"/>
      <c r="AI1202" s="183"/>
      <c r="AJ1202" s="185"/>
      <c r="AK1202" s="183"/>
      <c r="AL1202" s="185"/>
      <c r="AM1202" s="183"/>
      <c r="AN1202" s="185"/>
      <c r="AO1202" s="183"/>
      <c r="AP1202" s="48"/>
      <c r="AQ1202" s="94"/>
    </row>
    <row r="1203" spans="1:43" x14ac:dyDescent="0.2">
      <c r="A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83"/>
      <c r="S1203" s="83"/>
      <c r="T1203" s="83"/>
      <c r="U1203" s="83"/>
      <c r="V1203" s="83"/>
      <c r="W1203" s="83"/>
      <c r="X1203" s="83"/>
      <c r="Y1203" s="83"/>
      <c r="Z1203" s="83"/>
      <c r="AA1203" s="83"/>
      <c r="AB1203" s="83"/>
      <c r="AC1203" s="83"/>
      <c r="AD1203" s="185"/>
      <c r="AE1203" s="183"/>
      <c r="AF1203" s="185"/>
      <c r="AG1203" s="183"/>
      <c r="AH1203" s="185"/>
      <c r="AI1203" s="183"/>
      <c r="AJ1203" s="185"/>
      <c r="AK1203" s="183"/>
      <c r="AL1203" s="185"/>
      <c r="AM1203" s="183"/>
      <c r="AN1203" s="185"/>
      <c r="AO1203" s="183"/>
      <c r="AP1203" s="48"/>
      <c r="AQ1203" s="94"/>
    </row>
    <row r="1204" spans="1:43" x14ac:dyDescent="0.2">
      <c r="A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83"/>
      <c r="S1204" s="83"/>
      <c r="T1204" s="83"/>
      <c r="U1204" s="83"/>
      <c r="V1204" s="83"/>
      <c r="W1204" s="83"/>
      <c r="X1204" s="83"/>
      <c r="Y1204" s="83"/>
      <c r="Z1204" s="83"/>
      <c r="AA1204" s="83"/>
      <c r="AB1204" s="83"/>
      <c r="AC1204" s="83"/>
      <c r="AD1204" s="185"/>
      <c r="AE1204" s="183"/>
      <c r="AF1204" s="185"/>
      <c r="AG1204" s="183"/>
      <c r="AH1204" s="185"/>
      <c r="AI1204" s="183"/>
      <c r="AJ1204" s="185"/>
      <c r="AK1204" s="183"/>
      <c r="AL1204" s="185"/>
      <c r="AM1204" s="183"/>
      <c r="AN1204" s="185"/>
      <c r="AO1204" s="183"/>
      <c r="AP1204" s="48"/>
      <c r="AQ1204" s="94"/>
    </row>
    <row r="1205" spans="1:43" x14ac:dyDescent="0.2">
      <c r="A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83"/>
      <c r="S1205" s="83"/>
      <c r="T1205" s="83"/>
      <c r="U1205" s="83"/>
      <c r="V1205" s="83"/>
      <c r="W1205" s="83"/>
      <c r="X1205" s="83"/>
      <c r="Y1205" s="83"/>
      <c r="Z1205" s="83"/>
      <c r="AA1205" s="83"/>
      <c r="AB1205" s="83"/>
      <c r="AC1205" s="83"/>
      <c r="AD1205" s="185"/>
      <c r="AE1205" s="183"/>
      <c r="AF1205" s="185"/>
      <c r="AG1205" s="183"/>
      <c r="AH1205" s="185"/>
      <c r="AI1205" s="183"/>
      <c r="AJ1205" s="185"/>
      <c r="AK1205" s="183"/>
      <c r="AL1205" s="185"/>
      <c r="AM1205" s="183"/>
      <c r="AN1205" s="185"/>
      <c r="AO1205" s="183"/>
      <c r="AP1205" s="48"/>
      <c r="AQ1205" s="94"/>
    </row>
    <row r="1206" spans="1:43" x14ac:dyDescent="0.2">
      <c r="A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83"/>
      <c r="S1206" s="83"/>
      <c r="T1206" s="83"/>
      <c r="U1206" s="83"/>
      <c r="V1206" s="83"/>
      <c r="W1206" s="83"/>
      <c r="X1206" s="83"/>
      <c r="Y1206" s="83"/>
      <c r="Z1206" s="83"/>
      <c r="AA1206" s="83"/>
      <c r="AB1206" s="83"/>
      <c r="AC1206" s="83"/>
      <c r="AD1206" s="185"/>
      <c r="AE1206" s="183"/>
      <c r="AF1206" s="185"/>
      <c r="AG1206" s="183"/>
      <c r="AH1206" s="185"/>
      <c r="AI1206" s="183"/>
      <c r="AJ1206" s="185"/>
      <c r="AK1206" s="183"/>
      <c r="AL1206" s="185"/>
      <c r="AM1206" s="183"/>
      <c r="AN1206" s="185"/>
      <c r="AO1206" s="183"/>
      <c r="AP1206" s="48"/>
      <c r="AQ1206" s="94"/>
    </row>
    <row r="1207" spans="1:43" x14ac:dyDescent="0.2">
      <c r="A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83"/>
      <c r="S1207" s="83"/>
      <c r="T1207" s="83"/>
      <c r="U1207" s="83"/>
      <c r="V1207" s="83"/>
      <c r="W1207" s="83"/>
      <c r="X1207" s="83"/>
      <c r="Y1207" s="83"/>
      <c r="Z1207" s="83"/>
      <c r="AA1207" s="83"/>
      <c r="AB1207" s="83"/>
      <c r="AC1207" s="83"/>
      <c r="AD1207" s="185"/>
      <c r="AE1207" s="183"/>
      <c r="AF1207" s="185"/>
      <c r="AG1207" s="183"/>
      <c r="AH1207" s="185"/>
      <c r="AI1207" s="183"/>
      <c r="AJ1207" s="185"/>
      <c r="AK1207" s="183"/>
      <c r="AL1207" s="185"/>
      <c r="AM1207" s="183"/>
      <c r="AN1207" s="185"/>
      <c r="AO1207" s="183"/>
      <c r="AP1207" s="48"/>
      <c r="AQ1207" s="94"/>
    </row>
    <row r="1208" spans="1:43" x14ac:dyDescent="0.2">
      <c r="A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83"/>
      <c r="S1208" s="83"/>
      <c r="T1208" s="83"/>
      <c r="U1208" s="83"/>
      <c r="V1208" s="83"/>
      <c r="W1208" s="83"/>
      <c r="X1208" s="83"/>
      <c r="Y1208" s="83"/>
      <c r="Z1208" s="83"/>
      <c r="AA1208" s="83"/>
      <c r="AB1208" s="83"/>
      <c r="AC1208" s="83"/>
      <c r="AD1208" s="185"/>
      <c r="AE1208" s="183"/>
      <c r="AF1208" s="185"/>
      <c r="AG1208" s="183"/>
      <c r="AH1208" s="185"/>
      <c r="AI1208" s="183"/>
      <c r="AJ1208" s="185"/>
      <c r="AK1208" s="183"/>
      <c r="AL1208" s="185"/>
      <c r="AM1208" s="183"/>
      <c r="AN1208" s="185"/>
      <c r="AO1208" s="183"/>
      <c r="AP1208" s="48"/>
      <c r="AQ1208" s="94"/>
    </row>
    <row r="1209" spans="1:43" x14ac:dyDescent="0.2">
      <c r="A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83"/>
      <c r="S1209" s="83"/>
      <c r="T1209" s="83"/>
      <c r="U1209" s="83"/>
      <c r="V1209" s="83"/>
      <c r="W1209" s="83"/>
      <c r="X1209" s="83"/>
      <c r="Y1209" s="83"/>
      <c r="Z1209" s="83"/>
      <c r="AA1209" s="83"/>
      <c r="AB1209" s="83"/>
      <c r="AC1209" s="83"/>
      <c r="AD1209" s="185"/>
      <c r="AE1209" s="183"/>
      <c r="AF1209" s="185"/>
      <c r="AG1209" s="183"/>
      <c r="AH1209" s="185"/>
      <c r="AI1209" s="183"/>
      <c r="AJ1209" s="185"/>
      <c r="AK1209" s="183"/>
      <c r="AL1209" s="185"/>
      <c r="AM1209" s="183"/>
      <c r="AN1209" s="185"/>
      <c r="AO1209" s="183"/>
      <c r="AP1209" s="48"/>
      <c r="AQ1209" s="94"/>
    </row>
    <row r="1210" spans="1:43" x14ac:dyDescent="0.2">
      <c r="A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83"/>
      <c r="S1210" s="83"/>
      <c r="T1210" s="83"/>
      <c r="U1210" s="83"/>
      <c r="V1210" s="83"/>
      <c r="W1210" s="83"/>
      <c r="X1210" s="83"/>
      <c r="Y1210" s="83"/>
      <c r="Z1210" s="83"/>
      <c r="AA1210" s="83"/>
      <c r="AB1210" s="83"/>
      <c r="AC1210" s="83"/>
      <c r="AD1210" s="185"/>
      <c r="AE1210" s="183"/>
      <c r="AF1210" s="185"/>
      <c r="AG1210" s="183"/>
      <c r="AH1210" s="185"/>
      <c r="AI1210" s="183"/>
      <c r="AJ1210" s="185"/>
      <c r="AK1210" s="183"/>
      <c r="AL1210" s="185"/>
      <c r="AM1210" s="183"/>
      <c r="AN1210" s="185"/>
      <c r="AO1210" s="183"/>
      <c r="AP1210" s="48"/>
      <c r="AQ1210" s="94"/>
    </row>
    <row r="1211" spans="1:43" x14ac:dyDescent="0.2">
      <c r="A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83"/>
      <c r="S1211" s="83"/>
      <c r="T1211" s="83"/>
      <c r="U1211" s="83"/>
      <c r="V1211" s="83"/>
      <c r="W1211" s="83"/>
      <c r="X1211" s="83"/>
      <c r="Y1211" s="83"/>
      <c r="Z1211" s="83"/>
      <c r="AA1211" s="83"/>
      <c r="AB1211" s="83"/>
      <c r="AC1211" s="83"/>
      <c r="AD1211" s="185"/>
      <c r="AE1211" s="183"/>
      <c r="AF1211" s="185"/>
      <c r="AG1211" s="183"/>
      <c r="AH1211" s="185"/>
      <c r="AI1211" s="183"/>
      <c r="AJ1211" s="185"/>
      <c r="AK1211" s="183"/>
      <c r="AL1211" s="185"/>
      <c r="AM1211" s="183"/>
      <c r="AN1211" s="185"/>
      <c r="AO1211" s="183"/>
      <c r="AP1211" s="48"/>
      <c r="AQ1211" s="94"/>
    </row>
    <row r="1212" spans="1:43" x14ac:dyDescent="0.2">
      <c r="A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83"/>
      <c r="S1212" s="83"/>
      <c r="T1212" s="83"/>
      <c r="U1212" s="83"/>
      <c r="V1212" s="83"/>
      <c r="W1212" s="83"/>
      <c r="X1212" s="83"/>
      <c r="Y1212" s="83"/>
      <c r="Z1212" s="83"/>
      <c r="AA1212" s="83"/>
      <c r="AB1212" s="83"/>
      <c r="AC1212" s="83"/>
      <c r="AD1212" s="185"/>
      <c r="AE1212" s="183"/>
      <c r="AF1212" s="185"/>
      <c r="AG1212" s="183"/>
      <c r="AH1212" s="185"/>
      <c r="AI1212" s="183"/>
      <c r="AJ1212" s="185"/>
      <c r="AK1212" s="183"/>
      <c r="AL1212" s="185"/>
      <c r="AM1212" s="183"/>
      <c r="AN1212" s="185"/>
      <c r="AO1212" s="183"/>
      <c r="AP1212" s="48"/>
      <c r="AQ1212" s="94"/>
    </row>
    <row r="1213" spans="1:43" x14ac:dyDescent="0.2">
      <c r="A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83"/>
      <c r="S1213" s="83"/>
      <c r="T1213" s="83"/>
      <c r="U1213" s="83"/>
      <c r="V1213" s="83"/>
      <c r="W1213" s="83"/>
      <c r="X1213" s="83"/>
      <c r="Y1213" s="83"/>
      <c r="Z1213" s="83"/>
      <c r="AA1213" s="83"/>
      <c r="AB1213" s="83"/>
      <c r="AC1213" s="83"/>
      <c r="AD1213" s="185"/>
      <c r="AE1213" s="183"/>
      <c r="AF1213" s="185"/>
      <c r="AG1213" s="183"/>
      <c r="AH1213" s="185"/>
      <c r="AI1213" s="183"/>
      <c r="AJ1213" s="185"/>
      <c r="AK1213" s="183"/>
      <c r="AL1213" s="185"/>
      <c r="AM1213" s="183"/>
      <c r="AN1213" s="185"/>
      <c r="AO1213" s="183"/>
      <c r="AP1213" s="48"/>
      <c r="AQ1213" s="94"/>
    </row>
    <row r="1214" spans="1:43" x14ac:dyDescent="0.2">
      <c r="A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83"/>
      <c r="S1214" s="83"/>
      <c r="T1214" s="83"/>
      <c r="U1214" s="83"/>
      <c r="V1214" s="83"/>
      <c r="W1214" s="83"/>
      <c r="X1214" s="83"/>
      <c r="Y1214" s="83"/>
      <c r="Z1214" s="83"/>
      <c r="AA1214" s="83"/>
      <c r="AB1214" s="83"/>
      <c r="AC1214" s="83"/>
      <c r="AD1214" s="185"/>
      <c r="AE1214" s="183"/>
      <c r="AF1214" s="185"/>
      <c r="AG1214" s="183"/>
      <c r="AH1214" s="185"/>
      <c r="AI1214" s="183"/>
      <c r="AJ1214" s="185"/>
      <c r="AK1214" s="183"/>
      <c r="AL1214" s="185"/>
      <c r="AM1214" s="183"/>
      <c r="AN1214" s="185"/>
      <c r="AO1214" s="183"/>
      <c r="AP1214" s="48"/>
      <c r="AQ1214" s="94"/>
    </row>
    <row r="1215" spans="1:43" x14ac:dyDescent="0.2">
      <c r="A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83"/>
      <c r="S1215" s="83"/>
      <c r="T1215" s="83"/>
      <c r="U1215" s="83"/>
      <c r="V1215" s="83"/>
      <c r="W1215" s="83"/>
      <c r="X1215" s="83"/>
      <c r="Y1215" s="83"/>
      <c r="Z1215" s="83"/>
      <c r="AA1215" s="83"/>
      <c r="AB1215" s="83"/>
      <c r="AC1215" s="83"/>
      <c r="AD1215" s="185"/>
      <c r="AE1215" s="183"/>
      <c r="AF1215" s="185"/>
      <c r="AG1215" s="183"/>
      <c r="AH1215" s="185"/>
      <c r="AI1215" s="183"/>
      <c r="AJ1215" s="185"/>
      <c r="AK1215" s="183"/>
      <c r="AL1215" s="185"/>
      <c r="AM1215" s="183"/>
      <c r="AN1215" s="185"/>
      <c r="AO1215" s="183"/>
      <c r="AP1215" s="48"/>
      <c r="AQ1215" s="94"/>
    </row>
    <row r="1216" spans="1:43" x14ac:dyDescent="0.2">
      <c r="A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83"/>
      <c r="S1216" s="83"/>
      <c r="T1216" s="83"/>
      <c r="U1216" s="83"/>
      <c r="V1216" s="83"/>
      <c r="W1216" s="83"/>
      <c r="X1216" s="83"/>
      <c r="Y1216" s="83"/>
      <c r="Z1216" s="83"/>
      <c r="AA1216" s="83"/>
      <c r="AB1216" s="83"/>
      <c r="AC1216" s="83"/>
      <c r="AD1216" s="185"/>
      <c r="AE1216" s="183"/>
      <c r="AF1216" s="185"/>
      <c r="AG1216" s="183"/>
      <c r="AH1216" s="185"/>
      <c r="AI1216" s="183"/>
      <c r="AJ1216" s="185"/>
      <c r="AK1216" s="183"/>
      <c r="AL1216" s="185"/>
      <c r="AM1216" s="183"/>
      <c r="AN1216" s="185"/>
      <c r="AO1216" s="183"/>
      <c r="AP1216" s="48"/>
      <c r="AQ1216" s="94"/>
    </row>
    <row r="1217" spans="1:43" x14ac:dyDescent="0.2">
      <c r="A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83"/>
      <c r="S1217" s="83"/>
      <c r="T1217" s="83"/>
      <c r="U1217" s="83"/>
      <c r="V1217" s="83"/>
      <c r="W1217" s="83"/>
      <c r="X1217" s="83"/>
      <c r="Y1217" s="83"/>
      <c r="Z1217" s="83"/>
      <c r="AA1217" s="83"/>
      <c r="AB1217" s="83"/>
      <c r="AC1217" s="83"/>
      <c r="AD1217" s="185"/>
      <c r="AE1217" s="183"/>
      <c r="AF1217" s="185"/>
      <c r="AG1217" s="183"/>
      <c r="AH1217" s="185"/>
      <c r="AI1217" s="183"/>
      <c r="AJ1217" s="185"/>
      <c r="AK1217" s="183"/>
      <c r="AL1217" s="185"/>
      <c r="AM1217" s="183"/>
      <c r="AN1217" s="185"/>
      <c r="AO1217" s="183"/>
      <c r="AP1217" s="48"/>
      <c r="AQ1217" s="94"/>
    </row>
    <row r="1218" spans="1:43" x14ac:dyDescent="0.2">
      <c r="A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83"/>
      <c r="S1218" s="83"/>
      <c r="T1218" s="83"/>
      <c r="U1218" s="83"/>
      <c r="V1218" s="83"/>
      <c r="W1218" s="83"/>
      <c r="X1218" s="83"/>
      <c r="Y1218" s="83"/>
      <c r="Z1218" s="83"/>
      <c r="AA1218" s="83"/>
      <c r="AB1218" s="83"/>
      <c r="AC1218" s="83"/>
      <c r="AD1218" s="185"/>
      <c r="AE1218" s="183"/>
      <c r="AF1218" s="185"/>
      <c r="AG1218" s="183"/>
      <c r="AH1218" s="185"/>
      <c r="AI1218" s="183"/>
      <c r="AJ1218" s="185"/>
      <c r="AK1218" s="183"/>
      <c r="AL1218" s="185"/>
      <c r="AM1218" s="183"/>
      <c r="AN1218" s="185"/>
      <c r="AO1218" s="183"/>
      <c r="AP1218" s="48"/>
      <c r="AQ1218" s="94"/>
    </row>
    <row r="1219" spans="1:43" x14ac:dyDescent="0.2">
      <c r="A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83"/>
      <c r="S1219" s="83"/>
      <c r="T1219" s="83"/>
      <c r="U1219" s="83"/>
      <c r="V1219" s="83"/>
      <c r="W1219" s="83"/>
      <c r="X1219" s="83"/>
      <c r="Y1219" s="83"/>
      <c r="Z1219" s="83"/>
      <c r="AA1219" s="83"/>
      <c r="AB1219" s="83"/>
      <c r="AC1219" s="83"/>
      <c r="AD1219" s="185"/>
      <c r="AE1219" s="183"/>
      <c r="AF1219" s="185"/>
      <c r="AG1219" s="183"/>
      <c r="AH1219" s="185"/>
      <c r="AI1219" s="183"/>
      <c r="AJ1219" s="185"/>
      <c r="AK1219" s="183"/>
      <c r="AL1219" s="185"/>
      <c r="AM1219" s="183"/>
      <c r="AN1219" s="185"/>
      <c r="AO1219" s="183"/>
      <c r="AP1219" s="48"/>
      <c r="AQ1219" s="94"/>
    </row>
    <row r="1220" spans="1:43" x14ac:dyDescent="0.2">
      <c r="A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83"/>
      <c r="S1220" s="83"/>
      <c r="T1220" s="83"/>
      <c r="U1220" s="83"/>
      <c r="V1220" s="83"/>
      <c r="W1220" s="83"/>
      <c r="X1220" s="83"/>
      <c r="Y1220" s="83"/>
      <c r="Z1220" s="83"/>
      <c r="AA1220" s="83"/>
      <c r="AB1220" s="83"/>
      <c r="AC1220" s="83"/>
      <c r="AD1220" s="185"/>
      <c r="AE1220" s="183"/>
      <c r="AF1220" s="185"/>
      <c r="AG1220" s="183"/>
      <c r="AH1220" s="185"/>
      <c r="AI1220" s="183"/>
      <c r="AJ1220" s="185"/>
      <c r="AK1220" s="183"/>
      <c r="AL1220" s="185"/>
      <c r="AM1220" s="183"/>
      <c r="AN1220" s="185"/>
      <c r="AO1220" s="183"/>
      <c r="AP1220" s="48"/>
      <c r="AQ1220" s="94"/>
    </row>
    <row r="1221" spans="1:43" x14ac:dyDescent="0.2">
      <c r="A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83"/>
      <c r="S1221" s="83"/>
      <c r="T1221" s="83"/>
      <c r="U1221" s="83"/>
      <c r="V1221" s="83"/>
      <c r="W1221" s="83"/>
      <c r="X1221" s="83"/>
      <c r="Y1221" s="83"/>
      <c r="Z1221" s="83"/>
      <c r="AA1221" s="83"/>
      <c r="AB1221" s="83"/>
      <c r="AC1221" s="83"/>
      <c r="AD1221" s="185"/>
      <c r="AE1221" s="183"/>
      <c r="AF1221" s="185"/>
      <c r="AG1221" s="183"/>
      <c r="AH1221" s="185"/>
      <c r="AI1221" s="183"/>
      <c r="AJ1221" s="185"/>
      <c r="AK1221" s="183"/>
      <c r="AL1221" s="185"/>
      <c r="AM1221" s="183"/>
      <c r="AN1221" s="185"/>
      <c r="AO1221" s="183"/>
      <c r="AP1221" s="48"/>
      <c r="AQ1221" s="94"/>
    </row>
    <row r="1222" spans="1:43" x14ac:dyDescent="0.2">
      <c r="A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83"/>
      <c r="S1222" s="83"/>
      <c r="T1222" s="83"/>
      <c r="U1222" s="83"/>
      <c r="V1222" s="83"/>
      <c r="W1222" s="83"/>
      <c r="X1222" s="83"/>
      <c r="Y1222" s="83"/>
      <c r="Z1222" s="83"/>
      <c r="AA1222" s="83"/>
      <c r="AB1222" s="83"/>
      <c r="AC1222" s="83"/>
      <c r="AD1222" s="185"/>
      <c r="AE1222" s="183"/>
      <c r="AF1222" s="185"/>
      <c r="AG1222" s="183"/>
      <c r="AH1222" s="185"/>
      <c r="AI1222" s="183"/>
      <c r="AJ1222" s="185"/>
      <c r="AK1222" s="183"/>
      <c r="AL1222" s="185"/>
      <c r="AM1222" s="183"/>
      <c r="AN1222" s="185"/>
      <c r="AO1222" s="183"/>
      <c r="AP1222" s="48"/>
      <c r="AQ1222" s="94"/>
    </row>
    <row r="1223" spans="1:43" x14ac:dyDescent="0.2">
      <c r="A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83"/>
      <c r="S1223" s="83"/>
      <c r="T1223" s="83"/>
      <c r="U1223" s="83"/>
      <c r="V1223" s="83"/>
      <c r="W1223" s="83"/>
      <c r="X1223" s="83"/>
      <c r="Y1223" s="83"/>
      <c r="Z1223" s="83"/>
      <c r="AA1223" s="83"/>
      <c r="AB1223" s="83"/>
      <c r="AC1223" s="83"/>
      <c r="AD1223" s="185"/>
      <c r="AE1223" s="183"/>
      <c r="AF1223" s="185"/>
      <c r="AG1223" s="183"/>
      <c r="AH1223" s="185"/>
      <c r="AI1223" s="183"/>
      <c r="AJ1223" s="185"/>
      <c r="AK1223" s="183"/>
      <c r="AL1223" s="185"/>
      <c r="AM1223" s="183"/>
      <c r="AN1223" s="185"/>
      <c r="AO1223" s="183"/>
      <c r="AP1223" s="48"/>
      <c r="AQ1223" s="94"/>
    </row>
    <row r="1224" spans="1:43" x14ac:dyDescent="0.2">
      <c r="A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83"/>
      <c r="S1224" s="83"/>
      <c r="T1224" s="83"/>
      <c r="U1224" s="83"/>
      <c r="V1224" s="83"/>
      <c r="W1224" s="83"/>
      <c r="X1224" s="83"/>
      <c r="Y1224" s="83"/>
      <c r="Z1224" s="83"/>
      <c r="AA1224" s="83"/>
      <c r="AB1224" s="83"/>
      <c r="AC1224" s="83"/>
      <c r="AD1224" s="185"/>
      <c r="AE1224" s="183"/>
      <c r="AF1224" s="185"/>
      <c r="AG1224" s="183"/>
      <c r="AH1224" s="185"/>
      <c r="AI1224" s="183"/>
      <c r="AJ1224" s="185"/>
      <c r="AK1224" s="183"/>
      <c r="AL1224" s="185"/>
      <c r="AM1224" s="183"/>
      <c r="AN1224" s="185"/>
      <c r="AO1224" s="183"/>
      <c r="AP1224" s="48"/>
      <c r="AQ1224" s="94"/>
    </row>
    <row r="1225" spans="1:43" x14ac:dyDescent="0.2">
      <c r="A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83"/>
      <c r="S1225" s="83"/>
      <c r="T1225" s="83"/>
      <c r="U1225" s="83"/>
      <c r="V1225" s="83"/>
      <c r="W1225" s="83"/>
      <c r="X1225" s="83"/>
      <c r="Y1225" s="83"/>
      <c r="Z1225" s="83"/>
      <c r="AA1225" s="83"/>
      <c r="AB1225" s="83"/>
      <c r="AC1225" s="83"/>
      <c r="AD1225" s="185"/>
      <c r="AE1225" s="183"/>
      <c r="AF1225" s="185"/>
      <c r="AG1225" s="183"/>
      <c r="AH1225" s="185"/>
      <c r="AI1225" s="183"/>
      <c r="AJ1225" s="185"/>
      <c r="AK1225" s="183"/>
      <c r="AL1225" s="185"/>
      <c r="AM1225" s="183"/>
      <c r="AN1225" s="185"/>
      <c r="AO1225" s="183"/>
      <c r="AP1225" s="48"/>
      <c r="AQ1225" s="94"/>
    </row>
    <row r="1226" spans="1:43" x14ac:dyDescent="0.2">
      <c r="A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83"/>
      <c r="S1226" s="83"/>
      <c r="T1226" s="83"/>
      <c r="U1226" s="83"/>
      <c r="V1226" s="83"/>
      <c r="W1226" s="83"/>
      <c r="X1226" s="83"/>
      <c r="Y1226" s="83"/>
      <c r="Z1226" s="83"/>
      <c r="AA1226" s="83"/>
      <c r="AB1226" s="83"/>
      <c r="AC1226" s="83"/>
      <c r="AD1226" s="185"/>
      <c r="AE1226" s="183"/>
      <c r="AF1226" s="185"/>
      <c r="AG1226" s="183"/>
      <c r="AH1226" s="185"/>
      <c r="AI1226" s="183"/>
      <c r="AJ1226" s="185"/>
      <c r="AK1226" s="183"/>
      <c r="AL1226" s="185"/>
      <c r="AM1226" s="183"/>
      <c r="AN1226" s="185"/>
      <c r="AO1226" s="183"/>
      <c r="AP1226" s="48"/>
      <c r="AQ1226" s="94"/>
    </row>
    <row r="1227" spans="1:43" x14ac:dyDescent="0.2">
      <c r="A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83"/>
      <c r="S1227" s="83"/>
      <c r="T1227" s="83"/>
      <c r="U1227" s="83"/>
      <c r="V1227" s="83"/>
      <c r="W1227" s="83"/>
      <c r="X1227" s="83"/>
      <c r="Y1227" s="83"/>
      <c r="Z1227" s="83"/>
      <c r="AA1227" s="83"/>
      <c r="AB1227" s="83"/>
      <c r="AC1227" s="83"/>
      <c r="AD1227" s="185"/>
      <c r="AE1227" s="183"/>
      <c r="AF1227" s="185"/>
      <c r="AG1227" s="183"/>
      <c r="AH1227" s="185"/>
      <c r="AI1227" s="183"/>
      <c r="AJ1227" s="185"/>
      <c r="AK1227" s="183"/>
      <c r="AL1227" s="185"/>
      <c r="AM1227" s="183"/>
      <c r="AN1227" s="185"/>
      <c r="AO1227" s="183"/>
      <c r="AP1227" s="48"/>
      <c r="AQ1227" s="94"/>
    </row>
    <row r="1228" spans="1:43" x14ac:dyDescent="0.2">
      <c r="A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83"/>
      <c r="S1228" s="83"/>
      <c r="T1228" s="83"/>
      <c r="U1228" s="83"/>
      <c r="V1228" s="83"/>
      <c r="W1228" s="83"/>
      <c r="X1228" s="83"/>
      <c r="Y1228" s="83"/>
      <c r="Z1228" s="83"/>
      <c r="AA1228" s="83"/>
      <c r="AB1228" s="83"/>
      <c r="AC1228" s="83"/>
      <c r="AD1228" s="185"/>
      <c r="AE1228" s="183"/>
      <c r="AF1228" s="185"/>
      <c r="AG1228" s="183"/>
      <c r="AH1228" s="185"/>
      <c r="AI1228" s="183"/>
      <c r="AJ1228" s="185"/>
      <c r="AK1228" s="183"/>
      <c r="AL1228" s="185"/>
      <c r="AM1228" s="183"/>
      <c r="AN1228" s="185"/>
      <c r="AO1228" s="183"/>
      <c r="AP1228" s="48"/>
      <c r="AQ1228" s="94"/>
    </row>
    <row r="1229" spans="1:43" x14ac:dyDescent="0.2">
      <c r="A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83"/>
      <c r="S1229" s="83"/>
      <c r="T1229" s="83"/>
      <c r="U1229" s="83"/>
      <c r="V1229" s="83"/>
      <c r="W1229" s="83"/>
      <c r="X1229" s="83"/>
      <c r="Y1229" s="83"/>
      <c r="Z1229" s="83"/>
      <c r="AA1229" s="83"/>
      <c r="AB1229" s="83"/>
      <c r="AC1229" s="83"/>
      <c r="AD1229" s="185"/>
      <c r="AE1229" s="183"/>
      <c r="AF1229" s="185"/>
      <c r="AG1229" s="183"/>
      <c r="AH1229" s="185"/>
      <c r="AI1229" s="183"/>
      <c r="AJ1229" s="185"/>
      <c r="AK1229" s="183"/>
      <c r="AL1229" s="185"/>
      <c r="AM1229" s="183"/>
      <c r="AN1229" s="185"/>
      <c r="AO1229" s="183"/>
      <c r="AP1229" s="48"/>
      <c r="AQ1229" s="94"/>
    </row>
    <row r="1230" spans="1:43" x14ac:dyDescent="0.2">
      <c r="A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83"/>
      <c r="S1230" s="83"/>
      <c r="T1230" s="83"/>
      <c r="U1230" s="83"/>
      <c r="V1230" s="83"/>
      <c r="W1230" s="83"/>
      <c r="X1230" s="83"/>
      <c r="Y1230" s="83"/>
      <c r="Z1230" s="83"/>
      <c r="AA1230" s="83"/>
      <c r="AB1230" s="83"/>
      <c r="AC1230" s="83"/>
      <c r="AD1230" s="185"/>
      <c r="AE1230" s="183"/>
      <c r="AF1230" s="185"/>
      <c r="AG1230" s="183"/>
      <c r="AH1230" s="185"/>
      <c r="AI1230" s="183"/>
      <c r="AJ1230" s="185"/>
      <c r="AK1230" s="183"/>
      <c r="AL1230" s="185"/>
      <c r="AM1230" s="183"/>
      <c r="AN1230" s="185"/>
      <c r="AO1230" s="183"/>
      <c r="AP1230" s="48"/>
      <c r="AQ1230" s="94"/>
    </row>
    <row r="1231" spans="1:43" x14ac:dyDescent="0.2">
      <c r="A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83"/>
      <c r="S1231" s="83"/>
      <c r="T1231" s="83"/>
      <c r="U1231" s="83"/>
      <c r="V1231" s="83"/>
      <c r="W1231" s="83"/>
      <c r="X1231" s="83"/>
      <c r="Y1231" s="83"/>
      <c r="Z1231" s="83"/>
      <c r="AA1231" s="83"/>
      <c r="AB1231" s="83"/>
      <c r="AC1231" s="83"/>
      <c r="AD1231" s="185"/>
      <c r="AE1231" s="183"/>
      <c r="AF1231" s="185"/>
      <c r="AG1231" s="183"/>
      <c r="AH1231" s="185"/>
      <c r="AI1231" s="183"/>
      <c r="AJ1231" s="185"/>
      <c r="AK1231" s="183"/>
      <c r="AL1231" s="185"/>
      <c r="AM1231" s="183"/>
      <c r="AN1231" s="185"/>
      <c r="AO1231" s="183"/>
      <c r="AP1231" s="48"/>
      <c r="AQ1231" s="94"/>
    </row>
    <row r="1232" spans="1:43" x14ac:dyDescent="0.2">
      <c r="A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83"/>
      <c r="S1232" s="83"/>
      <c r="T1232" s="83"/>
      <c r="U1232" s="83"/>
      <c r="V1232" s="83"/>
      <c r="W1232" s="83"/>
      <c r="X1232" s="83"/>
      <c r="Y1232" s="83"/>
      <c r="Z1232" s="83"/>
      <c r="AA1232" s="83"/>
      <c r="AB1232" s="83"/>
      <c r="AC1232" s="83"/>
      <c r="AD1232" s="185"/>
      <c r="AE1232" s="183"/>
      <c r="AF1232" s="185"/>
      <c r="AG1232" s="183"/>
      <c r="AH1232" s="185"/>
      <c r="AI1232" s="183"/>
      <c r="AJ1232" s="185"/>
      <c r="AK1232" s="183"/>
      <c r="AL1232" s="185"/>
      <c r="AM1232" s="183"/>
      <c r="AN1232" s="185"/>
      <c r="AO1232" s="183"/>
      <c r="AP1232" s="48"/>
      <c r="AQ1232" s="94"/>
    </row>
    <row r="1233" spans="1:43" x14ac:dyDescent="0.2">
      <c r="A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83"/>
      <c r="S1233" s="83"/>
      <c r="T1233" s="83"/>
      <c r="U1233" s="83"/>
      <c r="V1233" s="83"/>
      <c r="W1233" s="83"/>
      <c r="X1233" s="83"/>
      <c r="Y1233" s="83"/>
      <c r="Z1233" s="83"/>
      <c r="AA1233" s="83"/>
      <c r="AB1233" s="83"/>
      <c r="AC1233" s="83"/>
      <c r="AD1233" s="185"/>
      <c r="AE1233" s="183"/>
      <c r="AF1233" s="185"/>
      <c r="AG1233" s="183"/>
      <c r="AH1233" s="185"/>
      <c r="AI1233" s="183"/>
      <c r="AJ1233" s="185"/>
      <c r="AK1233" s="183"/>
      <c r="AL1233" s="185"/>
      <c r="AM1233" s="183"/>
      <c r="AN1233" s="185"/>
      <c r="AO1233" s="183"/>
      <c r="AP1233" s="48"/>
      <c r="AQ1233" s="94"/>
    </row>
    <row r="1234" spans="1:43" x14ac:dyDescent="0.2">
      <c r="A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83"/>
      <c r="S1234" s="83"/>
      <c r="T1234" s="83"/>
      <c r="U1234" s="83"/>
      <c r="V1234" s="83"/>
      <c r="W1234" s="83"/>
      <c r="X1234" s="83"/>
      <c r="Y1234" s="83"/>
      <c r="Z1234" s="83"/>
      <c r="AA1234" s="83"/>
      <c r="AB1234" s="83"/>
      <c r="AC1234" s="83"/>
      <c r="AD1234" s="185"/>
      <c r="AE1234" s="183"/>
      <c r="AF1234" s="185"/>
      <c r="AG1234" s="183"/>
      <c r="AH1234" s="185"/>
      <c r="AI1234" s="183"/>
      <c r="AJ1234" s="185"/>
      <c r="AK1234" s="183"/>
      <c r="AL1234" s="185"/>
      <c r="AM1234" s="183"/>
      <c r="AN1234" s="185"/>
      <c r="AO1234" s="183"/>
      <c r="AP1234" s="48"/>
      <c r="AQ1234" s="94"/>
    </row>
    <row r="1235" spans="1:43" x14ac:dyDescent="0.2">
      <c r="A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83"/>
      <c r="S1235" s="83"/>
      <c r="T1235" s="83"/>
      <c r="U1235" s="83"/>
      <c r="V1235" s="83"/>
      <c r="W1235" s="83"/>
      <c r="X1235" s="83"/>
      <c r="Y1235" s="83"/>
      <c r="Z1235" s="83"/>
      <c r="AA1235" s="83"/>
      <c r="AB1235" s="83"/>
      <c r="AC1235" s="83"/>
      <c r="AD1235" s="185"/>
      <c r="AE1235" s="183"/>
      <c r="AF1235" s="185"/>
      <c r="AG1235" s="183"/>
      <c r="AH1235" s="185"/>
      <c r="AI1235" s="183"/>
      <c r="AJ1235" s="185"/>
      <c r="AK1235" s="183"/>
      <c r="AL1235" s="185"/>
      <c r="AM1235" s="183"/>
      <c r="AN1235" s="185"/>
      <c r="AO1235" s="183"/>
      <c r="AP1235" s="48"/>
      <c r="AQ1235" s="94"/>
    </row>
    <row r="1236" spans="1:43" x14ac:dyDescent="0.2">
      <c r="A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83"/>
      <c r="S1236" s="83"/>
      <c r="T1236" s="83"/>
      <c r="U1236" s="83"/>
      <c r="V1236" s="83"/>
      <c r="W1236" s="83"/>
      <c r="X1236" s="83"/>
      <c r="Y1236" s="83"/>
      <c r="Z1236" s="83"/>
      <c r="AA1236" s="83"/>
      <c r="AB1236" s="83"/>
      <c r="AC1236" s="83"/>
      <c r="AD1236" s="185"/>
      <c r="AE1236" s="183"/>
      <c r="AF1236" s="185"/>
      <c r="AG1236" s="183"/>
      <c r="AH1236" s="185"/>
      <c r="AI1236" s="183"/>
      <c r="AJ1236" s="185"/>
      <c r="AK1236" s="183"/>
      <c r="AL1236" s="185"/>
      <c r="AM1236" s="183"/>
      <c r="AN1236" s="185"/>
      <c r="AO1236" s="183"/>
      <c r="AP1236" s="48"/>
      <c r="AQ1236" s="94"/>
    </row>
    <row r="1237" spans="1:43" x14ac:dyDescent="0.2">
      <c r="A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83"/>
      <c r="S1237" s="83"/>
      <c r="T1237" s="83"/>
      <c r="U1237" s="83"/>
      <c r="V1237" s="83"/>
      <c r="W1237" s="83"/>
      <c r="X1237" s="83"/>
      <c r="Y1237" s="83"/>
      <c r="Z1237" s="83"/>
      <c r="AA1237" s="83"/>
      <c r="AB1237" s="83"/>
      <c r="AC1237" s="83"/>
      <c r="AD1237" s="185"/>
      <c r="AE1237" s="183"/>
      <c r="AF1237" s="185"/>
      <c r="AG1237" s="183"/>
      <c r="AH1237" s="185"/>
      <c r="AI1237" s="183"/>
      <c r="AJ1237" s="185"/>
      <c r="AK1237" s="183"/>
      <c r="AL1237" s="185"/>
      <c r="AM1237" s="183"/>
      <c r="AN1237" s="185"/>
      <c r="AO1237" s="183"/>
      <c r="AP1237" s="48"/>
      <c r="AQ1237" s="94"/>
    </row>
    <row r="1238" spans="1:43" x14ac:dyDescent="0.2">
      <c r="A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83"/>
      <c r="S1238" s="83"/>
      <c r="T1238" s="83"/>
      <c r="U1238" s="83"/>
      <c r="V1238" s="83"/>
      <c r="W1238" s="83"/>
      <c r="X1238" s="83"/>
      <c r="Y1238" s="83"/>
      <c r="Z1238" s="83"/>
      <c r="AA1238" s="83"/>
      <c r="AB1238" s="83"/>
      <c r="AC1238" s="83"/>
      <c r="AD1238" s="185"/>
      <c r="AE1238" s="183"/>
      <c r="AF1238" s="185"/>
      <c r="AG1238" s="183"/>
      <c r="AH1238" s="185"/>
      <c r="AI1238" s="183"/>
      <c r="AJ1238" s="185"/>
      <c r="AK1238" s="183"/>
      <c r="AL1238" s="185"/>
      <c r="AM1238" s="183"/>
      <c r="AN1238" s="185"/>
      <c r="AO1238" s="183"/>
      <c r="AP1238" s="48"/>
      <c r="AQ1238" s="94"/>
    </row>
    <row r="1239" spans="1:43" x14ac:dyDescent="0.2">
      <c r="A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83"/>
      <c r="S1239" s="83"/>
      <c r="T1239" s="83"/>
      <c r="U1239" s="83"/>
      <c r="V1239" s="83"/>
      <c r="W1239" s="83"/>
      <c r="X1239" s="83"/>
      <c r="Y1239" s="83"/>
      <c r="Z1239" s="83"/>
      <c r="AA1239" s="83"/>
      <c r="AB1239" s="83"/>
      <c r="AC1239" s="83"/>
      <c r="AD1239" s="185"/>
      <c r="AE1239" s="183"/>
      <c r="AF1239" s="185"/>
      <c r="AG1239" s="183"/>
      <c r="AH1239" s="185"/>
      <c r="AI1239" s="183"/>
      <c r="AJ1239" s="185"/>
      <c r="AK1239" s="183"/>
      <c r="AL1239" s="185"/>
      <c r="AM1239" s="183"/>
      <c r="AN1239" s="185"/>
      <c r="AO1239" s="183"/>
      <c r="AP1239" s="48"/>
      <c r="AQ1239" s="94"/>
    </row>
    <row r="1240" spans="1:43" x14ac:dyDescent="0.2">
      <c r="A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83"/>
      <c r="S1240" s="83"/>
      <c r="T1240" s="83"/>
      <c r="U1240" s="83"/>
      <c r="V1240" s="83"/>
      <c r="W1240" s="83"/>
      <c r="X1240" s="83"/>
      <c r="Y1240" s="83"/>
      <c r="Z1240" s="83"/>
      <c r="AA1240" s="83"/>
      <c r="AB1240" s="83"/>
      <c r="AC1240" s="83"/>
      <c r="AD1240" s="185"/>
      <c r="AE1240" s="183"/>
      <c r="AF1240" s="185"/>
      <c r="AG1240" s="183"/>
      <c r="AH1240" s="185"/>
      <c r="AI1240" s="183"/>
      <c r="AJ1240" s="185"/>
      <c r="AK1240" s="183"/>
      <c r="AL1240" s="185"/>
      <c r="AM1240" s="183"/>
      <c r="AN1240" s="185"/>
      <c r="AO1240" s="183"/>
      <c r="AP1240" s="48"/>
      <c r="AQ1240" s="94"/>
    </row>
    <row r="1241" spans="1:43" x14ac:dyDescent="0.2">
      <c r="A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83"/>
      <c r="S1241" s="83"/>
      <c r="T1241" s="83"/>
      <c r="U1241" s="83"/>
      <c r="V1241" s="83"/>
      <c r="W1241" s="83"/>
      <c r="X1241" s="83"/>
      <c r="Y1241" s="83"/>
      <c r="Z1241" s="83"/>
      <c r="AA1241" s="83"/>
      <c r="AB1241" s="83"/>
      <c r="AC1241" s="83"/>
      <c r="AD1241" s="185"/>
      <c r="AE1241" s="183"/>
      <c r="AF1241" s="185"/>
      <c r="AG1241" s="183"/>
      <c r="AH1241" s="185"/>
      <c r="AI1241" s="183"/>
      <c r="AJ1241" s="185"/>
      <c r="AK1241" s="183"/>
      <c r="AL1241" s="185"/>
      <c r="AM1241" s="183"/>
      <c r="AN1241" s="185"/>
      <c r="AO1241" s="183"/>
      <c r="AP1241" s="48"/>
      <c r="AQ1241" s="94"/>
    </row>
    <row r="1242" spans="1:43" x14ac:dyDescent="0.2">
      <c r="A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83"/>
      <c r="S1242" s="83"/>
      <c r="T1242" s="83"/>
      <c r="U1242" s="83"/>
      <c r="V1242" s="83"/>
      <c r="W1242" s="83"/>
      <c r="X1242" s="83"/>
      <c r="Y1242" s="83"/>
      <c r="Z1242" s="83"/>
      <c r="AA1242" s="83"/>
      <c r="AB1242" s="83"/>
      <c r="AC1242" s="83"/>
      <c r="AD1242" s="185"/>
      <c r="AE1242" s="183"/>
      <c r="AF1242" s="185"/>
      <c r="AG1242" s="183"/>
      <c r="AH1242" s="185"/>
      <c r="AI1242" s="183"/>
      <c r="AJ1242" s="185"/>
      <c r="AK1242" s="183"/>
      <c r="AL1242" s="185"/>
      <c r="AM1242" s="183"/>
      <c r="AN1242" s="185"/>
      <c r="AO1242" s="183"/>
      <c r="AP1242" s="48"/>
      <c r="AQ1242" s="94"/>
    </row>
    <row r="1243" spans="1:43" x14ac:dyDescent="0.2">
      <c r="A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83"/>
      <c r="S1243" s="83"/>
      <c r="T1243" s="83"/>
      <c r="U1243" s="83"/>
      <c r="V1243" s="83"/>
      <c r="W1243" s="83"/>
      <c r="X1243" s="83"/>
      <c r="Y1243" s="83"/>
      <c r="Z1243" s="83"/>
      <c r="AA1243" s="83"/>
      <c r="AB1243" s="83"/>
      <c r="AC1243" s="83"/>
      <c r="AD1243" s="185"/>
      <c r="AE1243" s="183"/>
      <c r="AF1243" s="185"/>
      <c r="AG1243" s="183"/>
      <c r="AH1243" s="185"/>
      <c r="AI1243" s="183"/>
      <c r="AJ1243" s="185"/>
      <c r="AK1243" s="183"/>
      <c r="AL1243" s="185"/>
      <c r="AM1243" s="183"/>
      <c r="AN1243" s="185"/>
      <c r="AO1243" s="183"/>
      <c r="AP1243" s="48"/>
      <c r="AQ1243" s="94"/>
    </row>
    <row r="1244" spans="1:43" x14ac:dyDescent="0.2">
      <c r="A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83"/>
      <c r="S1244" s="83"/>
      <c r="T1244" s="83"/>
      <c r="U1244" s="83"/>
      <c r="V1244" s="83"/>
      <c r="W1244" s="83"/>
      <c r="X1244" s="83"/>
      <c r="Y1244" s="83"/>
      <c r="Z1244" s="83"/>
      <c r="AA1244" s="83"/>
      <c r="AB1244" s="83"/>
      <c r="AC1244" s="83"/>
      <c r="AD1244" s="185"/>
      <c r="AE1244" s="183"/>
      <c r="AF1244" s="185"/>
      <c r="AG1244" s="183"/>
      <c r="AH1244" s="185"/>
      <c r="AI1244" s="183"/>
      <c r="AJ1244" s="185"/>
      <c r="AK1244" s="183"/>
      <c r="AL1244" s="185"/>
      <c r="AM1244" s="183"/>
      <c r="AN1244" s="185"/>
      <c r="AO1244" s="183"/>
      <c r="AP1244" s="48"/>
      <c r="AQ1244" s="94"/>
    </row>
    <row r="1245" spans="1:43" x14ac:dyDescent="0.2">
      <c r="A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83"/>
      <c r="S1245" s="83"/>
      <c r="T1245" s="83"/>
      <c r="U1245" s="83"/>
      <c r="V1245" s="83"/>
      <c r="W1245" s="83"/>
      <c r="X1245" s="83"/>
      <c r="Y1245" s="83"/>
      <c r="Z1245" s="83"/>
      <c r="AA1245" s="83"/>
      <c r="AB1245" s="83"/>
      <c r="AC1245" s="83"/>
      <c r="AD1245" s="185"/>
      <c r="AE1245" s="183"/>
      <c r="AF1245" s="185"/>
      <c r="AG1245" s="183"/>
      <c r="AH1245" s="185"/>
      <c r="AI1245" s="183"/>
      <c r="AJ1245" s="185"/>
      <c r="AK1245" s="183"/>
      <c r="AL1245" s="185"/>
      <c r="AM1245" s="183"/>
      <c r="AN1245" s="185"/>
      <c r="AO1245" s="183"/>
      <c r="AP1245" s="48"/>
      <c r="AQ1245" s="94"/>
    </row>
    <row r="1246" spans="1:43" x14ac:dyDescent="0.2">
      <c r="A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83"/>
      <c r="S1246" s="83"/>
      <c r="T1246" s="83"/>
      <c r="U1246" s="83"/>
      <c r="V1246" s="83"/>
      <c r="W1246" s="83"/>
      <c r="X1246" s="83"/>
      <c r="Y1246" s="83"/>
      <c r="Z1246" s="83"/>
      <c r="AA1246" s="83"/>
      <c r="AB1246" s="83"/>
      <c r="AC1246" s="83"/>
      <c r="AD1246" s="185"/>
      <c r="AE1246" s="183"/>
      <c r="AF1246" s="185"/>
      <c r="AG1246" s="183"/>
      <c r="AH1246" s="185"/>
      <c r="AI1246" s="183"/>
      <c r="AJ1246" s="185"/>
      <c r="AK1246" s="183"/>
      <c r="AL1246" s="185"/>
      <c r="AM1246" s="183"/>
      <c r="AN1246" s="185"/>
      <c r="AO1246" s="183"/>
      <c r="AP1246" s="48"/>
      <c r="AQ1246" s="94"/>
    </row>
    <row r="1247" spans="1:43" x14ac:dyDescent="0.2">
      <c r="A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83"/>
      <c r="S1247" s="83"/>
      <c r="T1247" s="83"/>
      <c r="U1247" s="83"/>
      <c r="V1247" s="83"/>
      <c r="W1247" s="83"/>
      <c r="X1247" s="83"/>
      <c r="Y1247" s="83"/>
      <c r="Z1247" s="83"/>
      <c r="AA1247" s="83"/>
      <c r="AB1247" s="83"/>
      <c r="AC1247" s="83"/>
      <c r="AD1247" s="185"/>
      <c r="AE1247" s="183"/>
      <c r="AF1247" s="185"/>
      <c r="AG1247" s="183"/>
      <c r="AH1247" s="185"/>
      <c r="AI1247" s="183"/>
      <c r="AJ1247" s="185"/>
      <c r="AK1247" s="183"/>
      <c r="AL1247" s="185"/>
      <c r="AM1247" s="183"/>
      <c r="AN1247" s="185"/>
      <c r="AO1247" s="183"/>
      <c r="AP1247" s="48"/>
      <c r="AQ1247" s="94"/>
    </row>
    <row r="1248" spans="1:43" x14ac:dyDescent="0.2">
      <c r="A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83"/>
      <c r="S1248" s="83"/>
      <c r="T1248" s="83"/>
      <c r="U1248" s="83"/>
      <c r="V1248" s="83"/>
      <c r="W1248" s="83"/>
      <c r="X1248" s="83"/>
      <c r="Y1248" s="83"/>
      <c r="Z1248" s="83"/>
      <c r="AA1248" s="83"/>
      <c r="AB1248" s="83"/>
      <c r="AC1248" s="83"/>
      <c r="AD1248" s="185"/>
      <c r="AE1248" s="183"/>
      <c r="AF1248" s="185"/>
      <c r="AG1248" s="183"/>
      <c r="AH1248" s="185"/>
      <c r="AI1248" s="183"/>
      <c r="AJ1248" s="185"/>
      <c r="AK1248" s="183"/>
      <c r="AL1248" s="185"/>
      <c r="AM1248" s="183"/>
      <c r="AN1248" s="185"/>
      <c r="AO1248" s="183"/>
      <c r="AP1248" s="48"/>
      <c r="AQ1248" s="94"/>
    </row>
    <row r="1249" spans="1:43" x14ac:dyDescent="0.2">
      <c r="A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83"/>
      <c r="S1249" s="83"/>
      <c r="T1249" s="83"/>
      <c r="U1249" s="83"/>
      <c r="V1249" s="83"/>
      <c r="W1249" s="83"/>
      <c r="X1249" s="83"/>
      <c r="Y1249" s="83"/>
      <c r="Z1249" s="83"/>
      <c r="AA1249" s="83"/>
      <c r="AB1249" s="83"/>
      <c r="AC1249" s="83"/>
      <c r="AD1249" s="185"/>
      <c r="AE1249" s="183"/>
      <c r="AF1249" s="185"/>
      <c r="AG1249" s="183"/>
      <c r="AH1249" s="185"/>
      <c r="AI1249" s="183"/>
      <c r="AJ1249" s="185"/>
      <c r="AK1249" s="183"/>
      <c r="AL1249" s="185"/>
      <c r="AM1249" s="183"/>
      <c r="AN1249" s="185"/>
      <c r="AO1249" s="183"/>
      <c r="AP1249" s="48"/>
      <c r="AQ1249" s="94"/>
    </row>
    <row r="1250" spans="1:43" x14ac:dyDescent="0.2">
      <c r="A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83"/>
      <c r="S1250" s="83"/>
      <c r="T1250" s="83"/>
      <c r="U1250" s="83"/>
      <c r="V1250" s="83"/>
      <c r="W1250" s="83"/>
      <c r="X1250" s="83"/>
      <c r="Y1250" s="83"/>
      <c r="Z1250" s="83"/>
      <c r="AA1250" s="83"/>
      <c r="AB1250" s="83"/>
      <c r="AC1250" s="83"/>
      <c r="AD1250" s="185"/>
      <c r="AE1250" s="183"/>
      <c r="AF1250" s="185"/>
      <c r="AG1250" s="183"/>
      <c r="AH1250" s="185"/>
      <c r="AI1250" s="183"/>
      <c r="AJ1250" s="185"/>
      <c r="AK1250" s="183"/>
      <c r="AL1250" s="185"/>
      <c r="AM1250" s="183"/>
      <c r="AN1250" s="185"/>
      <c r="AO1250" s="183"/>
      <c r="AP1250" s="48"/>
      <c r="AQ1250" s="94"/>
    </row>
    <row r="1251" spans="1:43" x14ac:dyDescent="0.2">
      <c r="A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83"/>
      <c r="S1251" s="83"/>
      <c r="T1251" s="83"/>
      <c r="U1251" s="83"/>
      <c r="V1251" s="83"/>
      <c r="W1251" s="83"/>
      <c r="X1251" s="83"/>
      <c r="Y1251" s="83"/>
      <c r="Z1251" s="83"/>
      <c r="AA1251" s="83"/>
      <c r="AB1251" s="83"/>
      <c r="AC1251" s="83"/>
      <c r="AD1251" s="185"/>
      <c r="AE1251" s="183"/>
      <c r="AF1251" s="185"/>
      <c r="AG1251" s="183"/>
      <c r="AH1251" s="185"/>
      <c r="AI1251" s="183"/>
      <c r="AJ1251" s="185"/>
      <c r="AK1251" s="183"/>
      <c r="AL1251" s="185"/>
      <c r="AM1251" s="183"/>
      <c r="AN1251" s="185"/>
      <c r="AO1251" s="183"/>
      <c r="AP1251" s="48"/>
      <c r="AQ1251" s="94"/>
    </row>
    <row r="1252" spans="1:43" x14ac:dyDescent="0.2">
      <c r="A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83"/>
      <c r="S1252" s="83"/>
      <c r="T1252" s="83"/>
      <c r="U1252" s="83"/>
      <c r="V1252" s="83"/>
      <c r="W1252" s="83"/>
      <c r="X1252" s="83"/>
      <c r="Y1252" s="83"/>
      <c r="Z1252" s="83"/>
      <c r="AA1252" s="83"/>
      <c r="AB1252" s="83"/>
      <c r="AC1252" s="83"/>
      <c r="AD1252" s="185"/>
      <c r="AE1252" s="183"/>
      <c r="AF1252" s="185"/>
      <c r="AG1252" s="183"/>
      <c r="AH1252" s="185"/>
      <c r="AI1252" s="183"/>
      <c r="AJ1252" s="185"/>
      <c r="AK1252" s="183"/>
      <c r="AL1252" s="185"/>
      <c r="AM1252" s="183"/>
      <c r="AN1252" s="185"/>
      <c r="AO1252" s="183"/>
      <c r="AP1252" s="48"/>
      <c r="AQ1252" s="94"/>
    </row>
    <row r="1253" spans="1:43" x14ac:dyDescent="0.2">
      <c r="A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83"/>
      <c r="S1253" s="83"/>
      <c r="T1253" s="83"/>
      <c r="U1253" s="83"/>
      <c r="V1253" s="83"/>
      <c r="W1253" s="83"/>
      <c r="X1253" s="83"/>
      <c r="Y1253" s="83"/>
      <c r="Z1253" s="83"/>
      <c r="AA1253" s="83"/>
      <c r="AB1253" s="83"/>
      <c r="AC1253" s="83"/>
      <c r="AD1253" s="185"/>
      <c r="AE1253" s="183"/>
      <c r="AF1253" s="185"/>
      <c r="AG1253" s="183"/>
      <c r="AH1253" s="185"/>
      <c r="AI1253" s="183"/>
      <c r="AJ1253" s="185"/>
      <c r="AK1253" s="183"/>
      <c r="AL1253" s="185"/>
      <c r="AM1253" s="183"/>
      <c r="AN1253" s="185"/>
      <c r="AO1253" s="183"/>
      <c r="AP1253" s="48"/>
      <c r="AQ1253" s="94"/>
    </row>
    <row r="1254" spans="1:43" x14ac:dyDescent="0.2">
      <c r="A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83"/>
      <c r="S1254" s="83"/>
      <c r="T1254" s="83"/>
      <c r="U1254" s="83"/>
      <c r="V1254" s="83"/>
      <c r="W1254" s="83"/>
      <c r="X1254" s="83"/>
      <c r="Y1254" s="83"/>
      <c r="Z1254" s="83"/>
      <c r="AA1254" s="83"/>
      <c r="AB1254" s="83"/>
      <c r="AC1254" s="83"/>
      <c r="AD1254" s="185"/>
      <c r="AE1254" s="183"/>
      <c r="AF1254" s="185"/>
      <c r="AG1254" s="183"/>
      <c r="AH1254" s="185"/>
      <c r="AI1254" s="183"/>
      <c r="AJ1254" s="185"/>
      <c r="AK1254" s="183"/>
      <c r="AL1254" s="185"/>
      <c r="AM1254" s="183"/>
      <c r="AN1254" s="185"/>
      <c r="AO1254" s="183"/>
      <c r="AP1254" s="48"/>
      <c r="AQ1254" s="94"/>
    </row>
    <row r="1255" spans="1:43" x14ac:dyDescent="0.2">
      <c r="A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83"/>
      <c r="S1255" s="83"/>
      <c r="T1255" s="83"/>
      <c r="U1255" s="83"/>
      <c r="V1255" s="83"/>
      <c r="W1255" s="83"/>
      <c r="X1255" s="83"/>
      <c r="Y1255" s="83"/>
      <c r="Z1255" s="83"/>
      <c r="AA1255" s="83"/>
      <c r="AB1255" s="83"/>
      <c r="AC1255" s="83"/>
      <c r="AD1255" s="185"/>
      <c r="AE1255" s="183"/>
      <c r="AF1255" s="185"/>
      <c r="AG1255" s="183"/>
      <c r="AH1255" s="185"/>
      <c r="AI1255" s="183"/>
      <c r="AJ1255" s="185"/>
      <c r="AK1255" s="183"/>
      <c r="AL1255" s="185"/>
      <c r="AM1255" s="183"/>
      <c r="AN1255" s="185"/>
      <c r="AO1255" s="183"/>
      <c r="AP1255" s="48"/>
      <c r="AQ1255" s="94"/>
    </row>
    <row r="1256" spans="1:43" x14ac:dyDescent="0.2">
      <c r="A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83"/>
      <c r="S1256" s="83"/>
      <c r="T1256" s="83"/>
      <c r="U1256" s="83"/>
      <c r="V1256" s="83"/>
      <c r="W1256" s="83"/>
      <c r="X1256" s="83"/>
      <c r="Y1256" s="83"/>
      <c r="Z1256" s="83"/>
      <c r="AA1256" s="83"/>
      <c r="AB1256" s="83"/>
      <c r="AC1256" s="83"/>
      <c r="AD1256" s="185"/>
      <c r="AE1256" s="183"/>
      <c r="AF1256" s="185"/>
      <c r="AG1256" s="183"/>
      <c r="AH1256" s="185"/>
      <c r="AI1256" s="183"/>
      <c r="AJ1256" s="185"/>
      <c r="AK1256" s="183"/>
      <c r="AL1256" s="185"/>
      <c r="AM1256" s="183"/>
      <c r="AN1256" s="185"/>
      <c r="AO1256" s="183"/>
      <c r="AP1256" s="48"/>
      <c r="AQ1256" s="94"/>
    </row>
    <row r="1257" spans="1:43" x14ac:dyDescent="0.2">
      <c r="A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83"/>
      <c r="S1257" s="83"/>
      <c r="T1257" s="83"/>
      <c r="U1257" s="83"/>
      <c r="V1257" s="83"/>
      <c r="W1257" s="83"/>
      <c r="X1257" s="83"/>
      <c r="Y1257" s="83"/>
      <c r="Z1257" s="83"/>
      <c r="AA1257" s="83"/>
      <c r="AB1257" s="83"/>
      <c r="AC1257" s="83"/>
      <c r="AD1257" s="185"/>
      <c r="AE1257" s="183"/>
      <c r="AF1257" s="185"/>
      <c r="AG1257" s="183"/>
      <c r="AH1257" s="185"/>
      <c r="AI1257" s="183"/>
      <c r="AJ1257" s="185"/>
      <c r="AK1257" s="183"/>
      <c r="AL1257" s="185"/>
      <c r="AM1257" s="183"/>
      <c r="AN1257" s="185"/>
      <c r="AO1257" s="183"/>
      <c r="AP1257" s="48"/>
      <c r="AQ1257" s="94"/>
    </row>
    <row r="1258" spans="1:43" x14ac:dyDescent="0.2">
      <c r="A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83"/>
      <c r="S1258" s="83"/>
      <c r="T1258" s="83"/>
      <c r="U1258" s="83"/>
      <c r="V1258" s="83"/>
      <c r="W1258" s="83"/>
      <c r="X1258" s="83"/>
      <c r="Y1258" s="83"/>
      <c r="Z1258" s="83"/>
      <c r="AA1258" s="83"/>
      <c r="AB1258" s="83"/>
      <c r="AC1258" s="83"/>
      <c r="AD1258" s="185"/>
      <c r="AE1258" s="183"/>
      <c r="AF1258" s="185"/>
      <c r="AG1258" s="183"/>
      <c r="AH1258" s="185"/>
      <c r="AI1258" s="183"/>
      <c r="AJ1258" s="185"/>
      <c r="AK1258" s="183"/>
      <c r="AL1258" s="185"/>
      <c r="AM1258" s="183"/>
      <c r="AN1258" s="185"/>
      <c r="AO1258" s="183"/>
      <c r="AP1258" s="48"/>
      <c r="AQ1258" s="94"/>
    </row>
    <row r="1259" spans="1:43" x14ac:dyDescent="0.2">
      <c r="A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83"/>
      <c r="S1259" s="83"/>
      <c r="T1259" s="83"/>
      <c r="U1259" s="83"/>
      <c r="V1259" s="83"/>
      <c r="W1259" s="83"/>
      <c r="X1259" s="83"/>
      <c r="Y1259" s="83"/>
      <c r="Z1259" s="83"/>
      <c r="AA1259" s="83"/>
      <c r="AB1259" s="83"/>
      <c r="AC1259" s="83"/>
      <c r="AD1259" s="185"/>
      <c r="AE1259" s="183"/>
      <c r="AF1259" s="185"/>
      <c r="AG1259" s="183"/>
      <c r="AH1259" s="185"/>
      <c r="AI1259" s="183"/>
      <c r="AJ1259" s="185"/>
      <c r="AK1259" s="183"/>
      <c r="AL1259" s="185"/>
      <c r="AM1259" s="183"/>
      <c r="AN1259" s="185"/>
      <c r="AO1259" s="183"/>
      <c r="AP1259" s="48"/>
      <c r="AQ1259" s="94"/>
    </row>
    <row r="1260" spans="1:43" x14ac:dyDescent="0.2">
      <c r="A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83"/>
      <c r="S1260" s="83"/>
      <c r="T1260" s="83"/>
      <c r="U1260" s="83"/>
      <c r="V1260" s="83"/>
      <c r="W1260" s="83"/>
      <c r="X1260" s="83"/>
      <c r="Y1260" s="83"/>
      <c r="Z1260" s="83"/>
      <c r="AA1260" s="83"/>
      <c r="AB1260" s="83"/>
      <c r="AC1260" s="83"/>
      <c r="AD1260" s="185"/>
      <c r="AE1260" s="183"/>
      <c r="AF1260" s="185"/>
      <c r="AG1260" s="183"/>
      <c r="AH1260" s="185"/>
      <c r="AI1260" s="183"/>
      <c r="AJ1260" s="185"/>
      <c r="AK1260" s="183"/>
      <c r="AL1260" s="185"/>
      <c r="AM1260" s="183"/>
      <c r="AN1260" s="185"/>
      <c r="AO1260" s="183"/>
      <c r="AP1260" s="48"/>
      <c r="AQ1260" s="94"/>
    </row>
    <row r="1261" spans="1:43" x14ac:dyDescent="0.2">
      <c r="A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83"/>
      <c r="S1261" s="83"/>
      <c r="T1261" s="83"/>
      <c r="U1261" s="83"/>
      <c r="V1261" s="83"/>
      <c r="W1261" s="83"/>
      <c r="X1261" s="83"/>
      <c r="Y1261" s="83"/>
      <c r="Z1261" s="83"/>
      <c r="AA1261" s="83"/>
      <c r="AB1261" s="83"/>
      <c r="AC1261" s="83"/>
      <c r="AD1261" s="185"/>
      <c r="AE1261" s="183"/>
      <c r="AF1261" s="185"/>
      <c r="AG1261" s="183"/>
      <c r="AH1261" s="185"/>
      <c r="AI1261" s="183"/>
      <c r="AJ1261" s="185"/>
      <c r="AK1261" s="183"/>
      <c r="AL1261" s="185"/>
      <c r="AM1261" s="183"/>
      <c r="AN1261" s="185"/>
      <c r="AO1261" s="183"/>
      <c r="AP1261" s="48"/>
      <c r="AQ1261" s="94"/>
    </row>
    <row r="1262" spans="1:43" x14ac:dyDescent="0.2">
      <c r="A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83"/>
      <c r="S1262" s="83"/>
      <c r="T1262" s="83"/>
      <c r="U1262" s="83"/>
      <c r="V1262" s="83"/>
      <c r="W1262" s="83"/>
      <c r="X1262" s="83"/>
      <c r="Y1262" s="83"/>
      <c r="Z1262" s="83"/>
      <c r="AA1262" s="83"/>
      <c r="AB1262" s="83"/>
      <c r="AC1262" s="83"/>
      <c r="AD1262" s="185"/>
      <c r="AE1262" s="183"/>
      <c r="AF1262" s="185"/>
      <c r="AG1262" s="183"/>
      <c r="AH1262" s="185"/>
      <c r="AI1262" s="183"/>
      <c r="AJ1262" s="185"/>
      <c r="AK1262" s="183"/>
      <c r="AL1262" s="185"/>
      <c r="AM1262" s="183"/>
      <c r="AN1262" s="185"/>
      <c r="AO1262" s="183"/>
      <c r="AP1262" s="48"/>
      <c r="AQ1262" s="94"/>
    </row>
    <row r="1263" spans="1:43" x14ac:dyDescent="0.2">
      <c r="A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83"/>
      <c r="S1263" s="83"/>
      <c r="T1263" s="83"/>
      <c r="U1263" s="83"/>
      <c r="V1263" s="83"/>
      <c r="W1263" s="83"/>
      <c r="X1263" s="83"/>
      <c r="Y1263" s="83"/>
      <c r="Z1263" s="83"/>
      <c r="AA1263" s="83"/>
      <c r="AB1263" s="83"/>
      <c r="AC1263" s="83"/>
      <c r="AD1263" s="185"/>
      <c r="AE1263" s="183"/>
      <c r="AF1263" s="185"/>
      <c r="AG1263" s="183"/>
      <c r="AH1263" s="185"/>
      <c r="AI1263" s="183"/>
      <c r="AJ1263" s="185"/>
      <c r="AK1263" s="183"/>
      <c r="AL1263" s="185"/>
      <c r="AM1263" s="183"/>
      <c r="AN1263" s="185"/>
      <c r="AO1263" s="183"/>
      <c r="AP1263" s="48"/>
      <c r="AQ1263" s="94"/>
    </row>
    <row r="1264" spans="1:43" x14ac:dyDescent="0.2">
      <c r="A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83"/>
      <c r="S1264" s="83"/>
      <c r="T1264" s="83"/>
      <c r="U1264" s="83"/>
      <c r="V1264" s="83"/>
      <c r="W1264" s="83"/>
      <c r="X1264" s="83"/>
      <c r="Y1264" s="83"/>
      <c r="Z1264" s="83"/>
      <c r="AA1264" s="83"/>
      <c r="AB1264" s="83"/>
      <c r="AC1264" s="83"/>
      <c r="AD1264" s="185"/>
      <c r="AE1264" s="183"/>
      <c r="AF1264" s="185"/>
      <c r="AG1264" s="183"/>
      <c r="AH1264" s="185"/>
      <c r="AI1264" s="183"/>
      <c r="AJ1264" s="185"/>
      <c r="AK1264" s="183"/>
      <c r="AL1264" s="185"/>
      <c r="AM1264" s="183"/>
      <c r="AN1264" s="185"/>
      <c r="AO1264" s="183"/>
      <c r="AP1264" s="48"/>
      <c r="AQ1264" s="94"/>
    </row>
    <row r="1265" spans="1:43" x14ac:dyDescent="0.2">
      <c r="A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83"/>
      <c r="S1265" s="83"/>
      <c r="T1265" s="83"/>
      <c r="U1265" s="83"/>
      <c r="V1265" s="83"/>
      <c r="W1265" s="83"/>
      <c r="X1265" s="83"/>
      <c r="Y1265" s="83"/>
      <c r="Z1265" s="83"/>
      <c r="AA1265" s="83"/>
      <c r="AB1265" s="83"/>
      <c r="AC1265" s="83"/>
      <c r="AD1265" s="185"/>
      <c r="AE1265" s="183"/>
      <c r="AF1265" s="185"/>
      <c r="AG1265" s="183"/>
      <c r="AH1265" s="185"/>
      <c r="AI1265" s="183"/>
      <c r="AJ1265" s="185"/>
      <c r="AK1265" s="183"/>
      <c r="AL1265" s="185"/>
      <c r="AM1265" s="183"/>
      <c r="AN1265" s="185"/>
      <c r="AO1265" s="183"/>
      <c r="AP1265" s="48"/>
      <c r="AQ1265" s="94"/>
    </row>
    <row r="1266" spans="1:43" x14ac:dyDescent="0.2">
      <c r="A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83"/>
      <c r="S1266" s="83"/>
      <c r="T1266" s="83"/>
      <c r="U1266" s="83"/>
      <c r="V1266" s="83"/>
      <c r="W1266" s="83"/>
      <c r="X1266" s="83"/>
      <c r="Y1266" s="83"/>
      <c r="Z1266" s="83"/>
      <c r="AA1266" s="83"/>
      <c r="AB1266" s="83"/>
      <c r="AC1266" s="83"/>
      <c r="AD1266" s="185"/>
      <c r="AE1266" s="183"/>
      <c r="AF1266" s="185"/>
      <c r="AG1266" s="183"/>
      <c r="AH1266" s="185"/>
      <c r="AI1266" s="183"/>
      <c r="AJ1266" s="185"/>
      <c r="AK1266" s="183"/>
      <c r="AL1266" s="185"/>
      <c r="AM1266" s="183"/>
      <c r="AN1266" s="185"/>
      <c r="AO1266" s="183"/>
      <c r="AP1266" s="48"/>
      <c r="AQ1266" s="94"/>
    </row>
    <row r="1267" spans="1:43" x14ac:dyDescent="0.2">
      <c r="A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83"/>
      <c r="S1267" s="83"/>
      <c r="T1267" s="83"/>
      <c r="U1267" s="83"/>
      <c r="V1267" s="83"/>
      <c r="W1267" s="83"/>
      <c r="X1267" s="83"/>
      <c r="Y1267" s="83"/>
      <c r="Z1267" s="83"/>
      <c r="AA1267" s="83"/>
      <c r="AB1267" s="83"/>
      <c r="AC1267" s="83"/>
      <c r="AD1267" s="185"/>
      <c r="AE1267" s="183"/>
      <c r="AF1267" s="185"/>
      <c r="AG1267" s="183"/>
      <c r="AH1267" s="185"/>
      <c r="AI1267" s="183"/>
      <c r="AJ1267" s="185"/>
      <c r="AK1267" s="183"/>
      <c r="AL1267" s="185"/>
      <c r="AM1267" s="183"/>
      <c r="AN1267" s="185"/>
      <c r="AO1267" s="183"/>
      <c r="AP1267" s="48"/>
      <c r="AQ1267" s="94"/>
    </row>
    <row r="1268" spans="1:43" x14ac:dyDescent="0.2">
      <c r="A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83"/>
      <c r="S1268" s="83"/>
      <c r="T1268" s="83"/>
      <c r="U1268" s="83"/>
      <c r="V1268" s="83"/>
      <c r="W1268" s="83"/>
      <c r="X1268" s="83"/>
      <c r="Y1268" s="83"/>
      <c r="Z1268" s="83"/>
      <c r="AA1268" s="83"/>
      <c r="AB1268" s="83"/>
      <c r="AC1268" s="83"/>
      <c r="AD1268" s="185"/>
      <c r="AE1268" s="183"/>
      <c r="AF1268" s="185"/>
      <c r="AG1268" s="183"/>
      <c r="AH1268" s="185"/>
      <c r="AI1268" s="183"/>
      <c r="AJ1268" s="185"/>
      <c r="AK1268" s="183"/>
      <c r="AL1268" s="185"/>
      <c r="AM1268" s="183"/>
      <c r="AN1268" s="185"/>
      <c r="AO1268" s="183"/>
      <c r="AP1268" s="48"/>
      <c r="AQ1268" s="94"/>
    </row>
    <row r="1269" spans="1:43" x14ac:dyDescent="0.2">
      <c r="A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83"/>
      <c r="S1269" s="83"/>
      <c r="T1269" s="83"/>
      <c r="U1269" s="83"/>
      <c r="V1269" s="83"/>
      <c r="W1269" s="83"/>
      <c r="X1269" s="83"/>
      <c r="Y1269" s="83"/>
      <c r="Z1269" s="83"/>
      <c r="AA1269" s="83"/>
      <c r="AB1269" s="83"/>
      <c r="AC1269" s="83"/>
      <c r="AD1269" s="185"/>
      <c r="AE1269" s="183"/>
      <c r="AF1269" s="185"/>
      <c r="AG1269" s="183"/>
      <c r="AH1269" s="185"/>
      <c r="AI1269" s="183"/>
      <c r="AJ1269" s="185"/>
      <c r="AK1269" s="183"/>
      <c r="AL1269" s="185"/>
      <c r="AM1269" s="183"/>
      <c r="AN1269" s="185"/>
      <c r="AO1269" s="183"/>
      <c r="AP1269" s="48"/>
      <c r="AQ1269" s="94"/>
    </row>
    <row r="1270" spans="1:43" x14ac:dyDescent="0.2">
      <c r="A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83"/>
      <c r="S1270" s="83"/>
      <c r="T1270" s="83"/>
      <c r="U1270" s="83"/>
      <c r="V1270" s="83"/>
      <c r="W1270" s="83"/>
      <c r="X1270" s="83"/>
      <c r="Y1270" s="83"/>
      <c r="Z1270" s="83"/>
      <c r="AA1270" s="83"/>
      <c r="AB1270" s="83"/>
      <c r="AC1270" s="83"/>
      <c r="AD1270" s="185"/>
      <c r="AE1270" s="183"/>
      <c r="AF1270" s="185"/>
      <c r="AG1270" s="183"/>
      <c r="AH1270" s="185"/>
      <c r="AI1270" s="183"/>
      <c r="AJ1270" s="185"/>
      <c r="AK1270" s="183"/>
      <c r="AL1270" s="185"/>
      <c r="AM1270" s="183"/>
      <c r="AN1270" s="185"/>
      <c r="AO1270" s="183"/>
      <c r="AP1270" s="48"/>
      <c r="AQ1270" s="94"/>
    </row>
    <row r="1271" spans="1:43" x14ac:dyDescent="0.2">
      <c r="A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83"/>
      <c r="S1271" s="83"/>
      <c r="T1271" s="83"/>
      <c r="U1271" s="83"/>
      <c r="V1271" s="83"/>
      <c r="W1271" s="83"/>
      <c r="X1271" s="83"/>
      <c r="Y1271" s="83"/>
      <c r="Z1271" s="83"/>
      <c r="AA1271" s="83"/>
      <c r="AB1271" s="83"/>
      <c r="AC1271" s="83"/>
      <c r="AD1271" s="185"/>
      <c r="AE1271" s="183"/>
      <c r="AF1271" s="185"/>
      <c r="AG1271" s="183"/>
      <c r="AH1271" s="185"/>
      <c r="AI1271" s="183"/>
      <c r="AJ1271" s="185"/>
      <c r="AK1271" s="183"/>
      <c r="AL1271" s="185"/>
      <c r="AM1271" s="183"/>
      <c r="AN1271" s="185"/>
      <c r="AO1271" s="183"/>
      <c r="AP1271" s="48"/>
      <c r="AQ1271" s="94"/>
    </row>
    <row r="1272" spans="1:43" x14ac:dyDescent="0.2">
      <c r="A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83"/>
      <c r="S1272" s="83"/>
      <c r="T1272" s="83"/>
      <c r="U1272" s="83"/>
      <c r="V1272" s="83"/>
      <c r="W1272" s="83"/>
      <c r="X1272" s="83"/>
      <c r="Y1272" s="83"/>
      <c r="Z1272" s="83"/>
      <c r="AA1272" s="83"/>
      <c r="AB1272" s="83"/>
      <c r="AC1272" s="83"/>
      <c r="AD1272" s="185"/>
      <c r="AE1272" s="183"/>
      <c r="AF1272" s="185"/>
      <c r="AG1272" s="183"/>
      <c r="AH1272" s="185"/>
      <c r="AI1272" s="183"/>
      <c r="AJ1272" s="185"/>
      <c r="AK1272" s="183"/>
      <c r="AL1272" s="185"/>
      <c r="AM1272" s="183"/>
      <c r="AN1272" s="185"/>
      <c r="AO1272" s="183"/>
      <c r="AP1272" s="48"/>
      <c r="AQ1272" s="94"/>
    </row>
    <row r="1273" spans="1:43" x14ac:dyDescent="0.2">
      <c r="A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83"/>
      <c r="S1273" s="83"/>
      <c r="T1273" s="83"/>
      <c r="U1273" s="83"/>
      <c r="V1273" s="83"/>
      <c r="W1273" s="83"/>
      <c r="X1273" s="83"/>
      <c r="Y1273" s="83"/>
      <c r="Z1273" s="83"/>
      <c r="AA1273" s="83"/>
      <c r="AB1273" s="83"/>
      <c r="AC1273" s="83"/>
      <c r="AD1273" s="185"/>
      <c r="AE1273" s="183"/>
      <c r="AF1273" s="185"/>
      <c r="AG1273" s="183"/>
      <c r="AH1273" s="185"/>
      <c r="AI1273" s="183"/>
      <c r="AJ1273" s="185"/>
      <c r="AK1273" s="183"/>
      <c r="AL1273" s="185"/>
      <c r="AM1273" s="183"/>
      <c r="AN1273" s="185"/>
      <c r="AO1273" s="183"/>
      <c r="AP1273" s="48"/>
      <c r="AQ1273" s="94"/>
    </row>
    <row r="1274" spans="1:43" x14ac:dyDescent="0.2">
      <c r="A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83"/>
      <c r="S1274" s="83"/>
      <c r="T1274" s="83"/>
      <c r="U1274" s="83"/>
      <c r="V1274" s="83"/>
      <c r="W1274" s="83"/>
      <c r="X1274" s="83"/>
      <c r="Y1274" s="83"/>
      <c r="Z1274" s="83"/>
      <c r="AA1274" s="83"/>
      <c r="AB1274" s="83"/>
      <c r="AC1274" s="83"/>
      <c r="AD1274" s="185"/>
      <c r="AE1274" s="183"/>
      <c r="AF1274" s="185"/>
      <c r="AG1274" s="183"/>
      <c r="AH1274" s="185"/>
      <c r="AI1274" s="183"/>
      <c r="AJ1274" s="185"/>
      <c r="AK1274" s="183"/>
      <c r="AL1274" s="185"/>
      <c r="AM1274" s="183"/>
      <c r="AN1274" s="185"/>
      <c r="AO1274" s="183"/>
      <c r="AP1274" s="48"/>
      <c r="AQ1274" s="94"/>
    </row>
    <row r="1275" spans="1:43" x14ac:dyDescent="0.2">
      <c r="A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83"/>
      <c r="S1275" s="83"/>
      <c r="T1275" s="83"/>
      <c r="U1275" s="83"/>
      <c r="V1275" s="83"/>
      <c r="W1275" s="83"/>
      <c r="X1275" s="83"/>
      <c r="Y1275" s="83"/>
      <c r="Z1275" s="83"/>
      <c r="AA1275" s="83"/>
      <c r="AB1275" s="83"/>
      <c r="AC1275" s="83"/>
      <c r="AD1275" s="185"/>
      <c r="AE1275" s="183"/>
      <c r="AF1275" s="185"/>
      <c r="AG1275" s="183"/>
      <c r="AH1275" s="185"/>
      <c r="AI1275" s="183"/>
      <c r="AJ1275" s="185"/>
      <c r="AK1275" s="183"/>
      <c r="AL1275" s="185"/>
      <c r="AM1275" s="183"/>
      <c r="AN1275" s="185"/>
      <c r="AO1275" s="183"/>
      <c r="AP1275" s="48"/>
      <c r="AQ1275" s="94"/>
    </row>
    <row r="1276" spans="1:43" x14ac:dyDescent="0.2">
      <c r="A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83"/>
      <c r="S1276" s="83"/>
      <c r="T1276" s="83"/>
      <c r="U1276" s="83"/>
      <c r="V1276" s="83"/>
      <c r="W1276" s="83"/>
      <c r="X1276" s="83"/>
      <c r="Y1276" s="83"/>
      <c r="Z1276" s="83"/>
      <c r="AA1276" s="83"/>
      <c r="AB1276" s="83"/>
      <c r="AC1276" s="83"/>
      <c r="AD1276" s="185"/>
      <c r="AE1276" s="183"/>
      <c r="AF1276" s="185"/>
      <c r="AG1276" s="183"/>
      <c r="AH1276" s="185"/>
      <c r="AI1276" s="183"/>
      <c r="AJ1276" s="185"/>
      <c r="AK1276" s="183"/>
      <c r="AL1276" s="185"/>
      <c r="AM1276" s="183"/>
      <c r="AN1276" s="185"/>
      <c r="AO1276" s="183"/>
      <c r="AP1276" s="48"/>
      <c r="AQ1276" s="94"/>
    </row>
    <row r="1277" spans="1:43" x14ac:dyDescent="0.2">
      <c r="A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83"/>
      <c r="S1277" s="83"/>
      <c r="T1277" s="83"/>
      <c r="U1277" s="83"/>
      <c r="V1277" s="83"/>
      <c r="W1277" s="83"/>
      <c r="X1277" s="83"/>
      <c r="Y1277" s="83"/>
      <c r="Z1277" s="83"/>
      <c r="AA1277" s="83"/>
      <c r="AB1277" s="83"/>
      <c r="AC1277" s="83"/>
      <c r="AD1277" s="185"/>
      <c r="AE1277" s="183"/>
      <c r="AF1277" s="185"/>
      <c r="AG1277" s="183"/>
      <c r="AH1277" s="185"/>
      <c r="AI1277" s="183"/>
      <c r="AJ1277" s="185"/>
      <c r="AK1277" s="183"/>
      <c r="AL1277" s="185"/>
      <c r="AM1277" s="183"/>
      <c r="AN1277" s="185"/>
      <c r="AO1277" s="183"/>
      <c r="AP1277" s="48"/>
      <c r="AQ1277" s="94"/>
    </row>
    <row r="1278" spans="1:43" x14ac:dyDescent="0.2">
      <c r="A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83"/>
      <c r="S1278" s="83"/>
      <c r="T1278" s="83"/>
      <c r="U1278" s="83"/>
      <c r="V1278" s="83"/>
      <c r="W1278" s="83"/>
      <c r="X1278" s="83"/>
      <c r="Y1278" s="83"/>
      <c r="Z1278" s="83"/>
      <c r="AA1278" s="83"/>
      <c r="AB1278" s="83"/>
      <c r="AC1278" s="83"/>
      <c r="AD1278" s="185"/>
      <c r="AE1278" s="183"/>
      <c r="AF1278" s="185"/>
      <c r="AG1278" s="183"/>
      <c r="AH1278" s="185"/>
      <c r="AI1278" s="183"/>
      <c r="AJ1278" s="185"/>
      <c r="AK1278" s="183"/>
      <c r="AL1278" s="185"/>
      <c r="AM1278" s="183"/>
      <c r="AN1278" s="185"/>
      <c r="AO1278" s="183"/>
      <c r="AP1278" s="48"/>
      <c r="AQ1278" s="94"/>
    </row>
    <row r="1279" spans="1:43" x14ac:dyDescent="0.2">
      <c r="A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83"/>
      <c r="S1279" s="83"/>
      <c r="T1279" s="83"/>
      <c r="U1279" s="83"/>
      <c r="V1279" s="83"/>
      <c r="W1279" s="83"/>
      <c r="X1279" s="83"/>
      <c r="Y1279" s="83"/>
      <c r="Z1279" s="83"/>
      <c r="AA1279" s="83"/>
      <c r="AB1279" s="83"/>
      <c r="AC1279" s="83"/>
      <c r="AD1279" s="185"/>
      <c r="AE1279" s="183"/>
      <c r="AF1279" s="185"/>
      <c r="AG1279" s="183"/>
      <c r="AH1279" s="185"/>
      <c r="AI1279" s="183"/>
      <c r="AJ1279" s="185"/>
      <c r="AK1279" s="183"/>
      <c r="AL1279" s="185"/>
      <c r="AM1279" s="183"/>
      <c r="AN1279" s="185"/>
      <c r="AO1279" s="183"/>
      <c r="AP1279" s="48"/>
      <c r="AQ1279" s="94"/>
    </row>
    <row r="1280" spans="1:43" x14ac:dyDescent="0.2">
      <c r="A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83"/>
      <c r="S1280" s="83"/>
      <c r="T1280" s="83"/>
      <c r="U1280" s="83"/>
      <c r="V1280" s="83"/>
      <c r="W1280" s="83"/>
      <c r="X1280" s="83"/>
      <c r="Y1280" s="83"/>
      <c r="Z1280" s="83"/>
      <c r="AA1280" s="83"/>
      <c r="AB1280" s="83"/>
      <c r="AC1280" s="83"/>
      <c r="AD1280" s="185"/>
      <c r="AE1280" s="183"/>
      <c r="AF1280" s="185"/>
      <c r="AG1280" s="183"/>
      <c r="AH1280" s="185"/>
      <c r="AI1280" s="183"/>
      <c r="AJ1280" s="185"/>
      <c r="AK1280" s="183"/>
      <c r="AL1280" s="185"/>
      <c r="AM1280" s="183"/>
      <c r="AN1280" s="185"/>
      <c r="AO1280" s="183"/>
      <c r="AP1280" s="48"/>
      <c r="AQ1280" s="94"/>
    </row>
    <row r="1281" spans="1:43" x14ac:dyDescent="0.2">
      <c r="A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83"/>
      <c r="S1281" s="83"/>
      <c r="T1281" s="83"/>
      <c r="U1281" s="83"/>
      <c r="V1281" s="83"/>
      <c r="W1281" s="83"/>
      <c r="X1281" s="83"/>
      <c r="Y1281" s="83"/>
      <c r="Z1281" s="83"/>
      <c r="AA1281" s="83"/>
      <c r="AB1281" s="83"/>
      <c r="AC1281" s="83"/>
      <c r="AD1281" s="185"/>
      <c r="AE1281" s="183"/>
      <c r="AF1281" s="185"/>
      <c r="AG1281" s="183"/>
      <c r="AH1281" s="185"/>
      <c r="AI1281" s="183"/>
      <c r="AJ1281" s="185"/>
      <c r="AK1281" s="183"/>
      <c r="AL1281" s="185"/>
      <c r="AM1281" s="183"/>
      <c r="AN1281" s="185"/>
      <c r="AO1281" s="183"/>
      <c r="AP1281" s="48"/>
      <c r="AQ1281" s="94"/>
    </row>
    <row r="1282" spans="1:43" x14ac:dyDescent="0.2">
      <c r="A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83"/>
      <c r="S1282" s="83"/>
      <c r="T1282" s="83"/>
      <c r="U1282" s="83"/>
      <c r="V1282" s="83"/>
      <c r="W1282" s="83"/>
      <c r="X1282" s="83"/>
      <c r="Y1282" s="83"/>
      <c r="Z1282" s="83"/>
      <c r="AA1282" s="83"/>
      <c r="AB1282" s="83"/>
      <c r="AC1282" s="83"/>
      <c r="AD1282" s="185"/>
      <c r="AE1282" s="183"/>
      <c r="AF1282" s="185"/>
      <c r="AG1282" s="183"/>
      <c r="AH1282" s="185"/>
      <c r="AI1282" s="183"/>
      <c r="AJ1282" s="185"/>
      <c r="AK1282" s="183"/>
      <c r="AL1282" s="185"/>
      <c r="AM1282" s="183"/>
      <c r="AN1282" s="185"/>
      <c r="AO1282" s="183"/>
      <c r="AP1282" s="48"/>
      <c r="AQ1282" s="94"/>
    </row>
    <row r="1283" spans="1:43" x14ac:dyDescent="0.2">
      <c r="A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83"/>
      <c r="S1283" s="83"/>
      <c r="T1283" s="83"/>
      <c r="U1283" s="83"/>
      <c r="V1283" s="83"/>
      <c r="W1283" s="83"/>
      <c r="X1283" s="83"/>
      <c r="Y1283" s="83"/>
      <c r="Z1283" s="83"/>
      <c r="AA1283" s="83"/>
      <c r="AB1283" s="83"/>
      <c r="AC1283" s="83"/>
      <c r="AD1283" s="185"/>
      <c r="AE1283" s="183"/>
      <c r="AF1283" s="185"/>
      <c r="AG1283" s="183"/>
      <c r="AH1283" s="185"/>
      <c r="AI1283" s="183"/>
      <c r="AJ1283" s="185"/>
      <c r="AK1283" s="183"/>
      <c r="AL1283" s="185"/>
      <c r="AM1283" s="183"/>
      <c r="AN1283" s="185"/>
      <c r="AO1283" s="183"/>
      <c r="AP1283" s="48"/>
      <c r="AQ1283" s="94"/>
    </row>
    <row r="1284" spans="1:43" x14ac:dyDescent="0.2">
      <c r="A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83"/>
      <c r="S1284" s="83"/>
      <c r="T1284" s="83"/>
      <c r="U1284" s="83"/>
      <c r="V1284" s="83"/>
      <c r="W1284" s="83"/>
      <c r="X1284" s="83"/>
      <c r="Y1284" s="83"/>
      <c r="Z1284" s="83"/>
      <c r="AA1284" s="83"/>
      <c r="AB1284" s="83"/>
      <c r="AC1284" s="83"/>
      <c r="AD1284" s="185"/>
      <c r="AE1284" s="183"/>
      <c r="AF1284" s="185"/>
      <c r="AG1284" s="183"/>
      <c r="AH1284" s="185"/>
      <c r="AI1284" s="183"/>
      <c r="AJ1284" s="185"/>
      <c r="AK1284" s="183"/>
      <c r="AL1284" s="185"/>
      <c r="AM1284" s="183"/>
      <c r="AN1284" s="185"/>
      <c r="AO1284" s="183"/>
      <c r="AP1284" s="48"/>
      <c r="AQ1284" s="94"/>
    </row>
    <row r="1285" spans="1:43" x14ac:dyDescent="0.2">
      <c r="A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83"/>
      <c r="S1285" s="83"/>
      <c r="T1285" s="83"/>
      <c r="U1285" s="83"/>
      <c r="V1285" s="83"/>
      <c r="W1285" s="83"/>
      <c r="X1285" s="83"/>
      <c r="Y1285" s="83"/>
      <c r="Z1285" s="83"/>
      <c r="AA1285" s="83"/>
      <c r="AB1285" s="83"/>
      <c r="AC1285" s="83"/>
      <c r="AD1285" s="185"/>
      <c r="AE1285" s="183"/>
      <c r="AF1285" s="185"/>
      <c r="AG1285" s="183"/>
      <c r="AH1285" s="185"/>
      <c r="AI1285" s="183"/>
      <c r="AJ1285" s="185"/>
      <c r="AK1285" s="183"/>
      <c r="AL1285" s="185"/>
      <c r="AM1285" s="183"/>
      <c r="AN1285" s="185"/>
      <c r="AO1285" s="183"/>
      <c r="AP1285" s="48"/>
      <c r="AQ1285" s="94"/>
    </row>
    <row r="1286" spans="1:43" x14ac:dyDescent="0.2">
      <c r="A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83"/>
      <c r="S1286" s="83"/>
      <c r="T1286" s="83"/>
      <c r="U1286" s="83"/>
      <c r="V1286" s="83"/>
      <c r="W1286" s="83"/>
      <c r="X1286" s="83"/>
      <c r="Y1286" s="83"/>
      <c r="Z1286" s="83"/>
      <c r="AA1286" s="83"/>
      <c r="AB1286" s="83"/>
      <c r="AC1286" s="83"/>
      <c r="AD1286" s="185"/>
      <c r="AE1286" s="183"/>
      <c r="AF1286" s="185"/>
      <c r="AG1286" s="183"/>
      <c r="AH1286" s="185"/>
      <c r="AI1286" s="183"/>
      <c r="AJ1286" s="185"/>
      <c r="AK1286" s="183"/>
      <c r="AL1286" s="185"/>
      <c r="AM1286" s="183"/>
      <c r="AN1286" s="185"/>
      <c r="AO1286" s="183"/>
      <c r="AP1286" s="48"/>
      <c r="AQ1286" s="94"/>
    </row>
    <row r="1287" spans="1:43" x14ac:dyDescent="0.2">
      <c r="A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83"/>
      <c r="S1287" s="83"/>
      <c r="T1287" s="83"/>
      <c r="U1287" s="83"/>
      <c r="V1287" s="83"/>
      <c r="W1287" s="83"/>
      <c r="X1287" s="83"/>
      <c r="Y1287" s="83"/>
      <c r="Z1287" s="83"/>
      <c r="AA1287" s="83"/>
      <c r="AB1287" s="83"/>
      <c r="AC1287" s="83"/>
      <c r="AD1287" s="185"/>
      <c r="AE1287" s="183"/>
      <c r="AF1287" s="185"/>
      <c r="AG1287" s="183"/>
      <c r="AH1287" s="185"/>
      <c r="AI1287" s="183"/>
      <c r="AJ1287" s="185"/>
      <c r="AK1287" s="183"/>
      <c r="AL1287" s="185"/>
      <c r="AM1287" s="183"/>
      <c r="AN1287" s="185"/>
      <c r="AO1287" s="183"/>
      <c r="AP1287" s="48"/>
      <c r="AQ1287" s="94"/>
    </row>
    <row r="1288" spans="1:43" x14ac:dyDescent="0.2">
      <c r="A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83"/>
      <c r="S1288" s="83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185"/>
      <c r="AE1288" s="183"/>
      <c r="AF1288" s="185"/>
      <c r="AG1288" s="183"/>
      <c r="AH1288" s="185"/>
      <c r="AI1288" s="183"/>
      <c r="AJ1288" s="185"/>
      <c r="AK1288" s="183"/>
      <c r="AL1288" s="185"/>
      <c r="AM1288" s="183"/>
      <c r="AN1288" s="185"/>
      <c r="AO1288" s="183"/>
      <c r="AP1288" s="48"/>
      <c r="AQ1288" s="94"/>
    </row>
    <row r="1289" spans="1:43" x14ac:dyDescent="0.2">
      <c r="A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83"/>
      <c r="S1289" s="83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185"/>
      <c r="AE1289" s="183"/>
      <c r="AF1289" s="185"/>
      <c r="AG1289" s="183"/>
      <c r="AH1289" s="185"/>
      <c r="AI1289" s="183"/>
      <c r="AJ1289" s="185"/>
      <c r="AK1289" s="183"/>
      <c r="AL1289" s="185"/>
      <c r="AM1289" s="183"/>
      <c r="AN1289" s="185"/>
      <c r="AO1289" s="183"/>
      <c r="AP1289" s="48"/>
      <c r="AQ1289" s="94"/>
    </row>
    <row r="1290" spans="1:43" x14ac:dyDescent="0.2">
      <c r="A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83"/>
      <c r="S1290" s="83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185"/>
      <c r="AE1290" s="183"/>
      <c r="AF1290" s="185"/>
      <c r="AG1290" s="183"/>
      <c r="AH1290" s="185"/>
      <c r="AI1290" s="183"/>
      <c r="AJ1290" s="185"/>
      <c r="AK1290" s="183"/>
      <c r="AL1290" s="185"/>
      <c r="AM1290" s="183"/>
      <c r="AN1290" s="185"/>
      <c r="AO1290" s="183"/>
      <c r="AP1290" s="48"/>
      <c r="AQ1290" s="94"/>
    </row>
    <row r="1291" spans="1:43" x14ac:dyDescent="0.2">
      <c r="A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83"/>
      <c r="S1291" s="83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185"/>
      <c r="AE1291" s="183"/>
      <c r="AF1291" s="185"/>
      <c r="AG1291" s="183"/>
      <c r="AH1291" s="185"/>
      <c r="AI1291" s="183"/>
      <c r="AJ1291" s="185"/>
      <c r="AK1291" s="183"/>
      <c r="AL1291" s="185"/>
      <c r="AM1291" s="183"/>
      <c r="AN1291" s="185"/>
      <c r="AO1291" s="183"/>
      <c r="AP1291" s="48"/>
      <c r="AQ1291" s="94"/>
    </row>
    <row r="1292" spans="1:43" x14ac:dyDescent="0.2">
      <c r="A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83"/>
      <c r="S1292" s="83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185"/>
      <c r="AE1292" s="183"/>
      <c r="AF1292" s="185"/>
      <c r="AG1292" s="183"/>
      <c r="AH1292" s="185"/>
      <c r="AI1292" s="183"/>
      <c r="AJ1292" s="185"/>
      <c r="AK1292" s="183"/>
      <c r="AL1292" s="185"/>
      <c r="AM1292" s="183"/>
      <c r="AN1292" s="185"/>
      <c r="AO1292" s="183"/>
      <c r="AP1292" s="48"/>
      <c r="AQ1292" s="94"/>
    </row>
    <row r="1293" spans="1:43" x14ac:dyDescent="0.2">
      <c r="A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83"/>
      <c r="S1293" s="83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185"/>
      <c r="AE1293" s="183"/>
      <c r="AF1293" s="185"/>
      <c r="AG1293" s="183"/>
      <c r="AH1293" s="185"/>
      <c r="AI1293" s="183"/>
      <c r="AJ1293" s="185"/>
      <c r="AK1293" s="183"/>
      <c r="AL1293" s="185"/>
      <c r="AM1293" s="183"/>
      <c r="AN1293" s="185"/>
      <c r="AO1293" s="183"/>
      <c r="AP1293" s="48"/>
      <c r="AQ1293" s="94"/>
    </row>
    <row r="1294" spans="1:43" x14ac:dyDescent="0.2">
      <c r="A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83"/>
      <c r="S1294" s="83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185"/>
      <c r="AE1294" s="183"/>
      <c r="AF1294" s="185"/>
      <c r="AG1294" s="183"/>
      <c r="AH1294" s="185"/>
      <c r="AI1294" s="183"/>
      <c r="AJ1294" s="185"/>
      <c r="AK1294" s="183"/>
      <c r="AL1294" s="185"/>
      <c r="AM1294" s="183"/>
      <c r="AN1294" s="185"/>
      <c r="AO1294" s="183"/>
      <c r="AP1294" s="48"/>
      <c r="AQ1294" s="94"/>
    </row>
    <row r="1295" spans="1:43" x14ac:dyDescent="0.2">
      <c r="A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83"/>
      <c r="S1295" s="83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185"/>
      <c r="AE1295" s="183"/>
      <c r="AF1295" s="185"/>
      <c r="AG1295" s="183"/>
      <c r="AH1295" s="185"/>
      <c r="AI1295" s="183"/>
      <c r="AJ1295" s="185"/>
      <c r="AK1295" s="183"/>
      <c r="AL1295" s="185"/>
      <c r="AM1295" s="183"/>
      <c r="AN1295" s="185"/>
      <c r="AO1295" s="183"/>
      <c r="AP1295" s="48"/>
      <c r="AQ1295" s="94"/>
    </row>
    <row r="1296" spans="1:43" x14ac:dyDescent="0.2">
      <c r="A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83"/>
      <c r="S1296" s="83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185"/>
      <c r="AE1296" s="183"/>
      <c r="AF1296" s="185"/>
      <c r="AG1296" s="183"/>
      <c r="AH1296" s="185"/>
      <c r="AI1296" s="183"/>
      <c r="AJ1296" s="185"/>
      <c r="AK1296" s="183"/>
      <c r="AL1296" s="185"/>
      <c r="AM1296" s="183"/>
      <c r="AN1296" s="185"/>
      <c r="AO1296" s="183"/>
      <c r="AP1296" s="48"/>
      <c r="AQ1296" s="94"/>
    </row>
    <row r="1297" spans="1:43" x14ac:dyDescent="0.2">
      <c r="A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83"/>
      <c r="S1297" s="83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185"/>
      <c r="AE1297" s="183"/>
      <c r="AF1297" s="185"/>
      <c r="AG1297" s="183"/>
      <c r="AH1297" s="185"/>
      <c r="AI1297" s="183"/>
      <c r="AJ1297" s="185"/>
      <c r="AK1297" s="183"/>
      <c r="AL1297" s="185"/>
      <c r="AM1297" s="183"/>
      <c r="AN1297" s="185"/>
      <c r="AO1297" s="183"/>
      <c r="AP1297" s="48"/>
      <c r="AQ1297" s="94"/>
    </row>
    <row r="1298" spans="1:43" x14ac:dyDescent="0.2">
      <c r="A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83"/>
      <c r="S1298" s="83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185"/>
      <c r="AE1298" s="183"/>
      <c r="AF1298" s="185"/>
      <c r="AG1298" s="183"/>
      <c r="AH1298" s="185"/>
      <c r="AI1298" s="183"/>
      <c r="AJ1298" s="185"/>
      <c r="AK1298" s="183"/>
      <c r="AL1298" s="185"/>
      <c r="AM1298" s="183"/>
      <c r="AN1298" s="185"/>
      <c r="AO1298" s="183"/>
      <c r="AP1298" s="48"/>
      <c r="AQ1298" s="94"/>
    </row>
    <row r="1299" spans="1:43" x14ac:dyDescent="0.2">
      <c r="A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83"/>
      <c r="S1299" s="83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185"/>
      <c r="AE1299" s="183"/>
      <c r="AF1299" s="185"/>
      <c r="AG1299" s="183"/>
      <c r="AH1299" s="185"/>
      <c r="AI1299" s="183"/>
      <c r="AJ1299" s="185"/>
      <c r="AK1299" s="183"/>
      <c r="AL1299" s="185"/>
      <c r="AM1299" s="183"/>
      <c r="AN1299" s="185"/>
      <c r="AO1299" s="183"/>
      <c r="AP1299" s="48"/>
      <c r="AQ1299" s="94"/>
    </row>
    <row r="1300" spans="1:43" x14ac:dyDescent="0.2">
      <c r="A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83"/>
      <c r="S1300" s="83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185"/>
      <c r="AE1300" s="183"/>
      <c r="AF1300" s="185"/>
      <c r="AG1300" s="183"/>
      <c r="AH1300" s="185"/>
      <c r="AI1300" s="183"/>
      <c r="AJ1300" s="185"/>
      <c r="AK1300" s="183"/>
      <c r="AL1300" s="185"/>
      <c r="AM1300" s="183"/>
      <c r="AN1300" s="185"/>
      <c r="AO1300" s="183"/>
      <c r="AP1300" s="48"/>
      <c r="AQ1300" s="94"/>
    </row>
    <row r="1301" spans="1:43" x14ac:dyDescent="0.2">
      <c r="A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83"/>
      <c r="S1301" s="83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185"/>
      <c r="AE1301" s="183"/>
      <c r="AF1301" s="185"/>
      <c r="AG1301" s="183"/>
      <c r="AH1301" s="185"/>
      <c r="AI1301" s="183"/>
      <c r="AJ1301" s="185"/>
      <c r="AK1301" s="183"/>
      <c r="AL1301" s="185"/>
      <c r="AM1301" s="183"/>
      <c r="AN1301" s="185"/>
      <c r="AO1301" s="183"/>
      <c r="AP1301" s="48"/>
      <c r="AQ1301" s="94"/>
    </row>
    <row r="1302" spans="1:43" x14ac:dyDescent="0.2">
      <c r="A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83"/>
      <c r="S1302" s="83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185"/>
      <c r="AE1302" s="183"/>
      <c r="AF1302" s="185"/>
      <c r="AG1302" s="183"/>
      <c r="AH1302" s="185"/>
      <c r="AI1302" s="183"/>
      <c r="AJ1302" s="185"/>
      <c r="AK1302" s="183"/>
      <c r="AL1302" s="185"/>
      <c r="AM1302" s="183"/>
      <c r="AN1302" s="185"/>
      <c r="AO1302" s="183"/>
      <c r="AP1302" s="48"/>
      <c r="AQ1302" s="94"/>
    </row>
    <row r="1303" spans="1:43" x14ac:dyDescent="0.2">
      <c r="A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83"/>
      <c r="S1303" s="83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185"/>
      <c r="AE1303" s="183"/>
      <c r="AF1303" s="185"/>
      <c r="AG1303" s="183"/>
      <c r="AH1303" s="185"/>
      <c r="AI1303" s="183"/>
      <c r="AJ1303" s="185"/>
      <c r="AK1303" s="183"/>
      <c r="AL1303" s="185"/>
      <c r="AM1303" s="183"/>
      <c r="AN1303" s="185"/>
      <c r="AO1303" s="183"/>
      <c r="AP1303" s="48"/>
      <c r="AQ1303" s="94"/>
    </row>
    <row r="1304" spans="1:43" x14ac:dyDescent="0.2">
      <c r="A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83"/>
      <c r="S1304" s="83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185"/>
      <c r="AE1304" s="183"/>
      <c r="AF1304" s="185"/>
      <c r="AG1304" s="183"/>
      <c r="AH1304" s="185"/>
      <c r="AI1304" s="183"/>
      <c r="AJ1304" s="185"/>
      <c r="AK1304" s="183"/>
      <c r="AL1304" s="185"/>
      <c r="AM1304" s="183"/>
      <c r="AN1304" s="185"/>
      <c r="AO1304" s="183"/>
      <c r="AP1304" s="48"/>
      <c r="AQ1304" s="94"/>
    </row>
    <row r="1305" spans="1:43" x14ac:dyDescent="0.2">
      <c r="A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83"/>
      <c r="S1305" s="83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185"/>
      <c r="AE1305" s="183"/>
      <c r="AF1305" s="185"/>
      <c r="AG1305" s="183"/>
      <c r="AH1305" s="185"/>
      <c r="AI1305" s="183"/>
      <c r="AJ1305" s="185"/>
      <c r="AK1305" s="183"/>
      <c r="AL1305" s="185"/>
      <c r="AM1305" s="183"/>
      <c r="AN1305" s="185"/>
      <c r="AO1305" s="183"/>
      <c r="AP1305" s="48"/>
      <c r="AQ1305" s="94"/>
    </row>
    <row r="1306" spans="1:43" x14ac:dyDescent="0.2">
      <c r="A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83"/>
      <c r="S1306" s="83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185"/>
      <c r="AE1306" s="183"/>
      <c r="AF1306" s="185"/>
      <c r="AG1306" s="183"/>
      <c r="AH1306" s="185"/>
      <c r="AI1306" s="183"/>
      <c r="AJ1306" s="185"/>
      <c r="AK1306" s="183"/>
      <c r="AL1306" s="185"/>
      <c r="AM1306" s="183"/>
      <c r="AN1306" s="185"/>
      <c r="AO1306" s="183"/>
      <c r="AP1306" s="48"/>
      <c r="AQ1306" s="94"/>
    </row>
    <row r="1307" spans="1:43" x14ac:dyDescent="0.2">
      <c r="A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83"/>
      <c r="S1307" s="83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185"/>
      <c r="AE1307" s="183"/>
      <c r="AF1307" s="185"/>
      <c r="AG1307" s="183"/>
      <c r="AH1307" s="185"/>
      <c r="AI1307" s="183"/>
      <c r="AJ1307" s="185"/>
      <c r="AK1307" s="183"/>
      <c r="AL1307" s="185"/>
      <c r="AM1307" s="183"/>
      <c r="AN1307" s="185"/>
      <c r="AO1307" s="183"/>
      <c r="AP1307" s="48"/>
      <c r="AQ1307" s="94"/>
    </row>
    <row r="1308" spans="1:43" x14ac:dyDescent="0.2">
      <c r="A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83"/>
      <c r="S1308" s="83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185"/>
      <c r="AE1308" s="183"/>
      <c r="AF1308" s="185"/>
      <c r="AG1308" s="183"/>
      <c r="AH1308" s="185"/>
      <c r="AI1308" s="183"/>
      <c r="AJ1308" s="185"/>
      <c r="AK1308" s="183"/>
      <c r="AL1308" s="185"/>
      <c r="AM1308" s="183"/>
      <c r="AN1308" s="185"/>
      <c r="AO1308" s="183"/>
      <c r="AP1308" s="48"/>
      <c r="AQ1308" s="94"/>
    </row>
    <row r="1309" spans="1:43" x14ac:dyDescent="0.2">
      <c r="A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83"/>
      <c r="S1309" s="83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185"/>
      <c r="AE1309" s="183"/>
      <c r="AF1309" s="185"/>
      <c r="AG1309" s="183"/>
      <c r="AH1309" s="185"/>
      <c r="AI1309" s="183"/>
      <c r="AJ1309" s="185"/>
      <c r="AK1309" s="183"/>
      <c r="AL1309" s="185"/>
      <c r="AM1309" s="183"/>
      <c r="AN1309" s="185"/>
      <c r="AO1309" s="183"/>
      <c r="AP1309" s="48"/>
      <c r="AQ1309" s="94"/>
    </row>
    <row r="1310" spans="1:43" x14ac:dyDescent="0.2">
      <c r="A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83"/>
      <c r="S1310" s="83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185"/>
      <c r="AE1310" s="183"/>
      <c r="AF1310" s="185"/>
      <c r="AG1310" s="183"/>
      <c r="AH1310" s="185"/>
      <c r="AI1310" s="183"/>
      <c r="AJ1310" s="185"/>
      <c r="AK1310" s="183"/>
      <c r="AL1310" s="185"/>
      <c r="AM1310" s="183"/>
      <c r="AN1310" s="185"/>
      <c r="AO1310" s="183"/>
      <c r="AP1310" s="48"/>
      <c r="AQ1310" s="94"/>
    </row>
    <row r="1311" spans="1:43" x14ac:dyDescent="0.2">
      <c r="A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83"/>
      <c r="S1311" s="83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185"/>
      <c r="AE1311" s="183"/>
      <c r="AF1311" s="185"/>
      <c r="AG1311" s="183"/>
      <c r="AH1311" s="185"/>
      <c r="AI1311" s="183"/>
      <c r="AJ1311" s="185"/>
      <c r="AK1311" s="183"/>
      <c r="AL1311" s="185"/>
      <c r="AM1311" s="183"/>
      <c r="AN1311" s="185"/>
      <c r="AO1311" s="183"/>
      <c r="AP1311" s="48"/>
      <c r="AQ1311" s="94"/>
    </row>
    <row r="1312" spans="1:43" x14ac:dyDescent="0.2">
      <c r="A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83"/>
      <c r="S1312" s="83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185"/>
      <c r="AE1312" s="183"/>
      <c r="AF1312" s="185"/>
      <c r="AG1312" s="183"/>
      <c r="AH1312" s="185"/>
      <c r="AI1312" s="183"/>
      <c r="AJ1312" s="185"/>
      <c r="AK1312" s="183"/>
      <c r="AL1312" s="185"/>
      <c r="AM1312" s="183"/>
      <c r="AN1312" s="185"/>
      <c r="AO1312" s="183"/>
      <c r="AP1312" s="48"/>
      <c r="AQ1312" s="94"/>
    </row>
    <row r="1313" spans="1:43" x14ac:dyDescent="0.2">
      <c r="A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83"/>
      <c r="S1313" s="83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185"/>
      <c r="AE1313" s="183"/>
      <c r="AF1313" s="185"/>
      <c r="AG1313" s="183"/>
      <c r="AH1313" s="185"/>
      <c r="AI1313" s="183"/>
      <c r="AJ1313" s="185"/>
      <c r="AK1313" s="183"/>
      <c r="AL1313" s="185"/>
      <c r="AM1313" s="183"/>
      <c r="AN1313" s="185"/>
      <c r="AO1313" s="183"/>
      <c r="AP1313" s="48"/>
      <c r="AQ1313" s="94"/>
    </row>
    <row r="1314" spans="1:43" x14ac:dyDescent="0.2">
      <c r="A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83"/>
      <c r="S1314" s="83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185"/>
      <c r="AE1314" s="183"/>
      <c r="AF1314" s="185"/>
      <c r="AG1314" s="183"/>
      <c r="AH1314" s="185"/>
      <c r="AI1314" s="183"/>
      <c r="AJ1314" s="185"/>
      <c r="AK1314" s="183"/>
      <c r="AL1314" s="185"/>
      <c r="AM1314" s="183"/>
      <c r="AN1314" s="185"/>
      <c r="AO1314" s="183"/>
      <c r="AP1314" s="48"/>
      <c r="AQ1314" s="94"/>
    </row>
    <row r="1315" spans="1:43" x14ac:dyDescent="0.2">
      <c r="A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83"/>
      <c r="S1315" s="83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185"/>
      <c r="AE1315" s="183"/>
      <c r="AF1315" s="185"/>
      <c r="AG1315" s="183"/>
      <c r="AH1315" s="185"/>
      <c r="AI1315" s="183"/>
      <c r="AJ1315" s="185"/>
      <c r="AK1315" s="183"/>
      <c r="AL1315" s="185"/>
      <c r="AM1315" s="183"/>
      <c r="AN1315" s="185"/>
      <c r="AO1315" s="183"/>
      <c r="AP1315" s="48"/>
      <c r="AQ1315" s="94"/>
    </row>
    <row r="1316" spans="1:43" x14ac:dyDescent="0.2">
      <c r="A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83"/>
      <c r="S1316" s="83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185"/>
      <c r="AE1316" s="183"/>
      <c r="AF1316" s="185"/>
      <c r="AG1316" s="183"/>
      <c r="AH1316" s="185"/>
      <c r="AI1316" s="183"/>
      <c r="AJ1316" s="185"/>
      <c r="AK1316" s="183"/>
      <c r="AL1316" s="185"/>
      <c r="AM1316" s="183"/>
      <c r="AN1316" s="185"/>
      <c r="AO1316" s="183"/>
      <c r="AP1316" s="48"/>
      <c r="AQ1316" s="94"/>
    </row>
    <row r="1317" spans="1:43" x14ac:dyDescent="0.2">
      <c r="A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83"/>
      <c r="S1317" s="83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185"/>
      <c r="AE1317" s="183"/>
      <c r="AF1317" s="185"/>
      <c r="AG1317" s="183"/>
      <c r="AH1317" s="185"/>
      <c r="AI1317" s="183"/>
      <c r="AJ1317" s="185"/>
      <c r="AK1317" s="183"/>
      <c r="AL1317" s="185"/>
      <c r="AM1317" s="183"/>
      <c r="AN1317" s="185"/>
      <c r="AO1317" s="183"/>
      <c r="AP1317" s="48"/>
      <c r="AQ1317" s="94"/>
    </row>
    <row r="1318" spans="1:43" x14ac:dyDescent="0.2">
      <c r="A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83"/>
      <c r="S1318" s="83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185"/>
      <c r="AE1318" s="183"/>
      <c r="AF1318" s="185"/>
      <c r="AG1318" s="183"/>
      <c r="AH1318" s="185"/>
      <c r="AI1318" s="183"/>
      <c r="AJ1318" s="185"/>
      <c r="AK1318" s="183"/>
      <c r="AL1318" s="185"/>
      <c r="AM1318" s="183"/>
      <c r="AN1318" s="185"/>
      <c r="AO1318" s="183"/>
      <c r="AP1318" s="48"/>
      <c r="AQ1318" s="94"/>
    </row>
    <row r="1319" spans="1:43" x14ac:dyDescent="0.2">
      <c r="A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185"/>
      <c r="AE1319" s="183"/>
      <c r="AF1319" s="185"/>
      <c r="AG1319" s="183"/>
      <c r="AH1319" s="185"/>
      <c r="AI1319" s="183"/>
      <c r="AJ1319" s="185"/>
      <c r="AK1319" s="183"/>
      <c r="AL1319" s="185"/>
      <c r="AM1319" s="183"/>
      <c r="AN1319" s="185"/>
      <c r="AO1319" s="183"/>
      <c r="AP1319" s="48"/>
      <c r="AQ1319" s="94"/>
    </row>
    <row r="1320" spans="1:43" x14ac:dyDescent="0.2">
      <c r="A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83"/>
      <c r="S1320" s="83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185"/>
      <c r="AE1320" s="183"/>
      <c r="AF1320" s="185"/>
      <c r="AG1320" s="183"/>
      <c r="AH1320" s="185"/>
      <c r="AI1320" s="183"/>
      <c r="AJ1320" s="185"/>
      <c r="AK1320" s="183"/>
      <c r="AL1320" s="185"/>
      <c r="AM1320" s="183"/>
      <c r="AN1320" s="185"/>
      <c r="AO1320" s="183"/>
      <c r="AP1320" s="48"/>
      <c r="AQ1320" s="94"/>
    </row>
    <row r="1321" spans="1:43" x14ac:dyDescent="0.2">
      <c r="A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83"/>
      <c r="S1321" s="83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185"/>
      <c r="AE1321" s="183"/>
      <c r="AF1321" s="185"/>
      <c r="AG1321" s="183"/>
      <c r="AH1321" s="185"/>
      <c r="AI1321" s="183"/>
      <c r="AJ1321" s="185"/>
      <c r="AK1321" s="183"/>
      <c r="AL1321" s="185"/>
      <c r="AM1321" s="183"/>
      <c r="AN1321" s="185"/>
      <c r="AO1321" s="183"/>
      <c r="AP1321" s="48"/>
      <c r="AQ1321" s="94"/>
    </row>
    <row r="1322" spans="1:43" x14ac:dyDescent="0.2">
      <c r="A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83"/>
      <c r="S1322" s="83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185"/>
      <c r="AE1322" s="183"/>
      <c r="AF1322" s="185"/>
      <c r="AG1322" s="183"/>
      <c r="AH1322" s="185"/>
      <c r="AI1322" s="183"/>
      <c r="AJ1322" s="185"/>
      <c r="AK1322" s="183"/>
      <c r="AL1322" s="185"/>
      <c r="AM1322" s="183"/>
      <c r="AN1322" s="185"/>
      <c r="AO1322" s="183"/>
      <c r="AP1322" s="48"/>
      <c r="AQ1322" s="94"/>
    </row>
    <row r="1323" spans="1:43" x14ac:dyDescent="0.2">
      <c r="A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83"/>
      <c r="S1323" s="83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185"/>
      <c r="AE1323" s="183"/>
      <c r="AF1323" s="185"/>
      <c r="AG1323" s="183"/>
      <c r="AH1323" s="185"/>
      <c r="AI1323" s="183"/>
      <c r="AJ1323" s="185"/>
      <c r="AK1323" s="183"/>
      <c r="AL1323" s="185"/>
      <c r="AM1323" s="183"/>
      <c r="AN1323" s="185"/>
      <c r="AO1323" s="183"/>
      <c r="AP1323" s="48"/>
      <c r="AQ1323" s="94"/>
    </row>
    <row r="1324" spans="1:43" x14ac:dyDescent="0.2">
      <c r="A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83"/>
      <c r="S1324" s="83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185"/>
      <c r="AE1324" s="183"/>
      <c r="AF1324" s="185"/>
      <c r="AG1324" s="183"/>
      <c r="AH1324" s="185"/>
      <c r="AI1324" s="183"/>
      <c r="AJ1324" s="185"/>
      <c r="AK1324" s="183"/>
      <c r="AL1324" s="185"/>
      <c r="AM1324" s="183"/>
      <c r="AN1324" s="185"/>
      <c r="AO1324" s="183"/>
      <c r="AP1324" s="48"/>
      <c r="AQ1324" s="94"/>
    </row>
    <row r="1325" spans="1:43" x14ac:dyDescent="0.2">
      <c r="A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83"/>
      <c r="S1325" s="83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185"/>
      <c r="AE1325" s="183"/>
      <c r="AF1325" s="185"/>
      <c r="AG1325" s="183"/>
      <c r="AH1325" s="185"/>
      <c r="AI1325" s="183"/>
      <c r="AJ1325" s="185"/>
      <c r="AK1325" s="183"/>
      <c r="AL1325" s="185"/>
      <c r="AM1325" s="183"/>
      <c r="AN1325" s="185"/>
      <c r="AO1325" s="183"/>
      <c r="AP1325" s="48"/>
      <c r="AQ1325" s="94"/>
    </row>
    <row r="1326" spans="1:43" x14ac:dyDescent="0.2">
      <c r="A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83"/>
      <c r="S1326" s="83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185"/>
      <c r="AE1326" s="183"/>
      <c r="AF1326" s="185"/>
      <c r="AG1326" s="183"/>
      <c r="AH1326" s="185"/>
      <c r="AI1326" s="183"/>
      <c r="AJ1326" s="185"/>
      <c r="AK1326" s="183"/>
      <c r="AL1326" s="185"/>
      <c r="AM1326" s="183"/>
      <c r="AN1326" s="185"/>
      <c r="AO1326" s="183"/>
      <c r="AP1326" s="48"/>
      <c r="AQ1326" s="94"/>
    </row>
    <row r="1327" spans="1:43" x14ac:dyDescent="0.2">
      <c r="A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83"/>
      <c r="S1327" s="83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185"/>
      <c r="AE1327" s="183"/>
      <c r="AF1327" s="185"/>
      <c r="AG1327" s="183"/>
      <c r="AH1327" s="185"/>
      <c r="AI1327" s="183"/>
      <c r="AJ1327" s="185"/>
      <c r="AK1327" s="183"/>
      <c r="AL1327" s="185"/>
      <c r="AM1327" s="183"/>
      <c r="AN1327" s="185"/>
      <c r="AO1327" s="183"/>
      <c r="AP1327" s="48"/>
      <c r="AQ1327" s="94"/>
    </row>
    <row r="1328" spans="1:43" x14ac:dyDescent="0.2">
      <c r="A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83"/>
      <c r="S1328" s="83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185"/>
      <c r="AE1328" s="183"/>
      <c r="AF1328" s="185"/>
      <c r="AG1328" s="183"/>
      <c r="AH1328" s="185"/>
      <c r="AI1328" s="183"/>
      <c r="AJ1328" s="185"/>
      <c r="AK1328" s="183"/>
      <c r="AL1328" s="185"/>
      <c r="AM1328" s="183"/>
      <c r="AN1328" s="185"/>
      <c r="AO1328" s="183"/>
      <c r="AP1328" s="48"/>
      <c r="AQ1328" s="94"/>
    </row>
    <row r="1329" spans="1:43" x14ac:dyDescent="0.2">
      <c r="A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83"/>
      <c r="S1329" s="83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185"/>
      <c r="AE1329" s="183"/>
      <c r="AF1329" s="185"/>
      <c r="AG1329" s="183"/>
      <c r="AH1329" s="185"/>
      <c r="AI1329" s="183"/>
      <c r="AJ1329" s="185"/>
      <c r="AK1329" s="183"/>
      <c r="AL1329" s="185"/>
      <c r="AM1329" s="183"/>
      <c r="AN1329" s="185"/>
      <c r="AO1329" s="183"/>
      <c r="AP1329" s="48"/>
      <c r="AQ1329" s="94"/>
    </row>
    <row r="1330" spans="1:43" x14ac:dyDescent="0.2">
      <c r="A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83"/>
      <c r="S1330" s="83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185"/>
      <c r="AE1330" s="183"/>
      <c r="AF1330" s="185"/>
      <c r="AG1330" s="183"/>
      <c r="AH1330" s="185"/>
      <c r="AI1330" s="183"/>
      <c r="AJ1330" s="185"/>
      <c r="AK1330" s="183"/>
      <c r="AL1330" s="185"/>
      <c r="AM1330" s="183"/>
      <c r="AN1330" s="185"/>
      <c r="AO1330" s="183"/>
      <c r="AP1330" s="48"/>
      <c r="AQ1330" s="94"/>
    </row>
    <row r="1331" spans="1:43" x14ac:dyDescent="0.2">
      <c r="A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83"/>
      <c r="S1331" s="83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185"/>
      <c r="AE1331" s="183"/>
      <c r="AF1331" s="185"/>
      <c r="AG1331" s="183"/>
      <c r="AH1331" s="185"/>
      <c r="AI1331" s="183"/>
      <c r="AJ1331" s="185"/>
      <c r="AK1331" s="183"/>
      <c r="AL1331" s="185"/>
      <c r="AM1331" s="183"/>
      <c r="AN1331" s="185"/>
      <c r="AO1331" s="183"/>
      <c r="AP1331" s="48"/>
      <c r="AQ1331" s="94"/>
    </row>
    <row r="1332" spans="1:43" x14ac:dyDescent="0.2">
      <c r="A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83"/>
      <c r="S1332" s="83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185"/>
      <c r="AE1332" s="183"/>
      <c r="AF1332" s="185"/>
      <c r="AG1332" s="183"/>
      <c r="AH1332" s="185"/>
      <c r="AI1332" s="183"/>
      <c r="AJ1332" s="185"/>
      <c r="AK1332" s="183"/>
      <c r="AL1332" s="185"/>
      <c r="AM1332" s="183"/>
      <c r="AN1332" s="185"/>
      <c r="AO1332" s="183"/>
      <c r="AP1332" s="48"/>
      <c r="AQ1332" s="94"/>
    </row>
    <row r="1333" spans="1:43" x14ac:dyDescent="0.2">
      <c r="A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83"/>
      <c r="S1333" s="83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185"/>
      <c r="AE1333" s="183"/>
      <c r="AF1333" s="185"/>
      <c r="AG1333" s="183"/>
      <c r="AH1333" s="185"/>
      <c r="AI1333" s="183"/>
      <c r="AJ1333" s="185"/>
      <c r="AK1333" s="183"/>
      <c r="AL1333" s="185"/>
      <c r="AM1333" s="183"/>
      <c r="AN1333" s="185"/>
      <c r="AO1333" s="183"/>
      <c r="AP1333" s="48"/>
      <c r="AQ1333" s="94"/>
    </row>
    <row r="1334" spans="1:43" x14ac:dyDescent="0.2">
      <c r="A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185"/>
      <c r="AE1334" s="183"/>
      <c r="AF1334" s="185"/>
      <c r="AG1334" s="183"/>
      <c r="AH1334" s="185"/>
      <c r="AI1334" s="183"/>
      <c r="AJ1334" s="185"/>
      <c r="AK1334" s="183"/>
      <c r="AL1334" s="185"/>
      <c r="AM1334" s="183"/>
      <c r="AN1334" s="185"/>
      <c r="AO1334" s="183"/>
      <c r="AP1334" s="48"/>
      <c r="AQ1334" s="94"/>
    </row>
    <row r="1335" spans="1:43" x14ac:dyDescent="0.2">
      <c r="A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185"/>
      <c r="AE1335" s="183"/>
      <c r="AF1335" s="185"/>
      <c r="AG1335" s="183"/>
      <c r="AH1335" s="185"/>
      <c r="AI1335" s="183"/>
      <c r="AJ1335" s="185"/>
      <c r="AK1335" s="183"/>
      <c r="AL1335" s="185"/>
      <c r="AM1335" s="183"/>
      <c r="AN1335" s="185"/>
      <c r="AO1335" s="183"/>
      <c r="AP1335" s="48"/>
      <c r="AQ1335" s="94"/>
    </row>
    <row r="1336" spans="1:43" x14ac:dyDescent="0.2">
      <c r="A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185"/>
      <c r="AE1336" s="183"/>
      <c r="AF1336" s="185"/>
      <c r="AG1336" s="183"/>
      <c r="AH1336" s="185"/>
      <c r="AI1336" s="183"/>
      <c r="AJ1336" s="185"/>
      <c r="AK1336" s="183"/>
      <c r="AL1336" s="185"/>
      <c r="AM1336" s="183"/>
      <c r="AN1336" s="185"/>
      <c r="AO1336" s="183"/>
      <c r="AP1336" s="48"/>
      <c r="AQ1336" s="94"/>
    </row>
    <row r="1337" spans="1:43" x14ac:dyDescent="0.2">
      <c r="A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83"/>
      <c r="S1337" s="83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185"/>
      <c r="AE1337" s="183"/>
      <c r="AF1337" s="185"/>
      <c r="AG1337" s="183"/>
      <c r="AH1337" s="185"/>
      <c r="AI1337" s="183"/>
      <c r="AJ1337" s="185"/>
      <c r="AK1337" s="183"/>
      <c r="AL1337" s="185"/>
      <c r="AM1337" s="183"/>
      <c r="AN1337" s="185"/>
      <c r="AO1337" s="183"/>
      <c r="AP1337" s="48"/>
      <c r="AQ1337" s="94"/>
    </row>
    <row r="1338" spans="1:43" x14ac:dyDescent="0.2">
      <c r="A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83"/>
      <c r="S1338" s="83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185"/>
      <c r="AE1338" s="183"/>
      <c r="AF1338" s="185"/>
      <c r="AG1338" s="183"/>
      <c r="AH1338" s="185"/>
      <c r="AI1338" s="183"/>
      <c r="AJ1338" s="185"/>
      <c r="AK1338" s="183"/>
      <c r="AL1338" s="185"/>
      <c r="AM1338" s="183"/>
      <c r="AN1338" s="185"/>
      <c r="AO1338" s="183"/>
      <c r="AP1338" s="48"/>
      <c r="AQ1338" s="94"/>
    </row>
    <row r="1339" spans="1:43" x14ac:dyDescent="0.2">
      <c r="A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83"/>
      <c r="S1339" s="83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185"/>
      <c r="AE1339" s="183"/>
      <c r="AF1339" s="185"/>
      <c r="AG1339" s="183"/>
      <c r="AH1339" s="185"/>
      <c r="AI1339" s="183"/>
      <c r="AJ1339" s="185"/>
      <c r="AK1339" s="183"/>
      <c r="AL1339" s="185"/>
      <c r="AM1339" s="183"/>
      <c r="AN1339" s="185"/>
      <c r="AO1339" s="183"/>
      <c r="AP1339" s="48"/>
      <c r="AQ1339" s="94"/>
    </row>
    <row r="1340" spans="1:43" x14ac:dyDescent="0.2">
      <c r="A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83"/>
      <c r="S1340" s="83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185"/>
      <c r="AE1340" s="183"/>
      <c r="AF1340" s="185"/>
      <c r="AG1340" s="183"/>
      <c r="AH1340" s="185"/>
      <c r="AI1340" s="183"/>
      <c r="AJ1340" s="185"/>
      <c r="AK1340" s="183"/>
      <c r="AL1340" s="185"/>
      <c r="AM1340" s="183"/>
      <c r="AN1340" s="185"/>
      <c r="AO1340" s="183"/>
      <c r="AP1340" s="48"/>
      <c r="AQ1340" s="94"/>
    </row>
    <row r="1341" spans="1:43" x14ac:dyDescent="0.2">
      <c r="A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83"/>
      <c r="S1341" s="83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185"/>
      <c r="AE1341" s="183"/>
      <c r="AF1341" s="185"/>
      <c r="AG1341" s="183"/>
      <c r="AH1341" s="185"/>
      <c r="AI1341" s="183"/>
      <c r="AJ1341" s="185"/>
      <c r="AK1341" s="183"/>
      <c r="AL1341" s="185"/>
      <c r="AM1341" s="183"/>
      <c r="AN1341" s="185"/>
      <c r="AO1341" s="183"/>
      <c r="AP1341" s="48"/>
      <c r="AQ1341" s="94"/>
    </row>
    <row r="1342" spans="1:43" x14ac:dyDescent="0.2">
      <c r="A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83"/>
      <c r="S1342" s="83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185"/>
      <c r="AE1342" s="183"/>
      <c r="AF1342" s="185"/>
      <c r="AG1342" s="183"/>
      <c r="AH1342" s="185"/>
      <c r="AI1342" s="183"/>
      <c r="AJ1342" s="185"/>
      <c r="AK1342" s="183"/>
      <c r="AL1342" s="185"/>
      <c r="AM1342" s="183"/>
      <c r="AN1342" s="185"/>
      <c r="AO1342" s="183"/>
      <c r="AP1342" s="48"/>
      <c r="AQ1342" s="94"/>
    </row>
    <row r="1343" spans="1:43" x14ac:dyDescent="0.2">
      <c r="A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83"/>
      <c r="S1343" s="83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185"/>
      <c r="AE1343" s="183"/>
      <c r="AF1343" s="185"/>
      <c r="AG1343" s="183"/>
      <c r="AH1343" s="185"/>
      <c r="AI1343" s="183"/>
      <c r="AJ1343" s="185"/>
      <c r="AK1343" s="183"/>
      <c r="AL1343" s="185"/>
      <c r="AM1343" s="183"/>
      <c r="AN1343" s="185"/>
      <c r="AO1343" s="183"/>
      <c r="AP1343" s="48"/>
      <c r="AQ1343" s="94"/>
    </row>
    <row r="1344" spans="1:43" x14ac:dyDescent="0.2">
      <c r="A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83"/>
      <c r="S1344" s="83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185"/>
      <c r="AE1344" s="183"/>
      <c r="AF1344" s="185"/>
      <c r="AG1344" s="183"/>
      <c r="AH1344" s="185"/>
      <c r="AI1344" s="183"/>
      <c r="AJ1344" s="185"/>
      <c r="AK1344" s="183"/>
      <c r="AL1344" s="185"/>
      <c r="AM1344" s="183"/>
      <c r="AN1344" s="185"/>
      <c r="AO1344" s="183"/>
      <c r="AP1344" s="48"/>
      <c r="AQ1344" s="94"/>
    </row>
    <row r="1345" spans="1:43" x14ac:dyDescent="0.2">
      <c r="A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185"/>
      <c r="AE1345" s="183"/>
      <c r="AF1345" s="185"/>
      <c r="AG1345" s="183"/>
      <c r="AH1345" s="185"/>
      <c r="AI1345" s="183"/>
      <c r="AJ1345" s="185"/>
      <c r="AK1345" s="183"/>
      <c r="AL1345" s="185"/>
      <c r="AM1345" s="183"/>
      <c r="AN1345" s="185"/>
      <c r="AO1345" s="183"/>
      <c r="AP1345" s="48"/>
      <c r="AQ1345" s="94"/>
    </row>
    <row r="1346" spans="1:43" x14ac:dyDescent="0.2">
      <c r="A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185"/>
      <c r="AE1346" s="183"/>
      <c r="AF1346" s="185"/>
      <c r="AG1346" s="183"/>
      <c r="AH1346" s="185"/>
      <c r="AI1346" s="183"/>
      <c r="AJ1346" s="185"/>
      <c r="AK1346" s="183"/>
      <c r="AL1346" s="185"/>
      <c r="AM1346" s="183"/>
      <c r="AN1346" s="185"/>
      <c r="AO1346" s="183"/>
      <c r="AP1346" s="48"/>
      <c r="AQ1346" s="94"/>
    </row>
    <row r="1347" spans="1:43" x14ac:dyDescent="0.2">
      <c r="A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185"/>
      <c r="AE1347" s="183"/>
      <c r="AF1347" s="185"/>
      <c r="AG1347" s="183"/>
      <c r="AH1347" s="185"/>
      <c r="AI1347" s="183"/>
      <c r="AJ1347" s="185"/>
      <c r="AK1347" s="183"/>
      <c r="AL1347" s="185"/>
      <c r="AM1347" s="183"/>
      <c r="AN1347" s="185"/>
      <c r="AO1347" s="183"/>
      <c r="AP1347" s="48"/>
      <c r="AQ1347" s="94"/>
    </row>
    <row r="1348" spans="1:43" x14ac:dyDescent="0.2">
      <c r="A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185"/>
      <c r="AE1348" s="183"/>
      <c r="AF1348" s="185"/>
      <c r="AG1348" s="183"/>
      <c r="AH1348" s="185"/>
      <c r="AI1348" s="183"/>
      <c r="AJ1348" s="185"/>
      <c r="AK1348" s="183"/>
      <c r="AL1348" s="185"/>
      <c r="AM1348" s="183"/>
      <c r="AN1348" s="185"/>
      <c r="AO1348" s="183"/>
      <c r="AP1348" s="48"/>
      <c r="AQ1348" s="94"/>
    </row>
    <row r="1349" spans="1:43" x14ac:dyDescent="0.2">
      <c r="A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185"/>
      <c r="AE1349" s="183"/>
      <c r="AF1349" s="185"/>
      <c r="AG1349" s="183"/>
      <c r="AH1349" s="185"/>
      <c r="AI1349" s="183"/>
      <c r="AJ1349" s="185"/>
      <c r="AK1349" s="183"/>
      <c r="AL1349" s="185"/>
      <c r="AM1349" s="183"/>
      <c r="AN1349" s="185"/>
      <c r="AO1349" s="183"/>
      <c r="AP1349" s="48"/>
      <c r="AQ1349" s="94"/>
    </row>
    <row r="1350" spans="1:43" x14ac:dyDescent="0.2">
      <c r="A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83"/>
      <c r="S1350" s="83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185"/>
      <c r="AE1350" s="183"/>
      <c r="AF1350" s="185"/>
      <c r="AG1350" s="183"/>
      <c r="AH1350" s="185"/>
      <c r="AI1350" s="183"/>
      <c r="AJ1350" s="185"/>
      <c r="AK1350" s="183"/>
      <c r="AL1350" s="185"/>
      <c r="AM1350" s="183"/>
      <c r="AN1350" s="185"/>
      <c r="AO1350" s="183"/>
      <c r="AP1350" s="48"/>
      <c r="AQ1350" s="94"/>
    </row>
    <row r="1351" spans="1:43" x14ac:dyDescent="0.2">
      <c r="A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83"/>
      <c r="S1351" s="83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185"/>
      <c r="AE1351" s="183"/>
      <c r="AF1351" s="185"/>
      <c r="AG1351" s="183"/>
      <c r="AH1351" s="185"/>
      <c r="AI1351" s="183"/>
      <c r="AJ1351" s="185"/>
      <c r="AK1351" s="183"/>
      <c r="AL1351" s="185"/>
      <c r="AM1351" s="183"/>
      <c r="AN1351" s="185"/>
      <c r="AO1351" s="183"/>
      <c r="AP1351" s="48"/>
      <c r="AQ1351" s="94"/>
    </row>
    <row r="1352" spans="1:43" x14ac:dyDescent="0.2">
      <c r="A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83"/>
      <c r="S1352" s="83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185"/>
      <c r="AE1352" s="183"/>
      <c r="AF1352" s="185"/>
      <c r="AG1352" s="183"/>
      <c r="AH1352" s="185"/>
      <c r="AI1352" s="183"/>
      <c r="AJ1352" s="185"/>
      <c r="AK1352" s="183"/>
      <c r="AL1352" s="185"/>
      <c r="AM1352" s="183"/>
      <c r="AN1352" s="185"/>
      <c r="AO1352" s="183"/>
      <c r="AP1352" s="48"/>
      <c r="AQ1352" s="94"/>
    </row>
    <row r="1353" spans="1:43" x14ac:dyDescent="0.2">
      <c r="A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83"/>
      <c r="S1353" s="83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185"/>
      <c r="AE1353" s="183"/>
      <c r="AF1353" s="185"/>
      <c r="AG1353" s="183"/>
      <c r="AH1353" s="185"/>
      <c r="AI1353" s="183"/>
      <c r="AJ1353" s="185"/>
      <c r="AK1353" s="183"/>
      <c r="AL1353" s="185"/>
      <c r="AM1353" s="183"/>
      <c r="AN1353" s="185"/>
      <c r="AO1353" s="183"/>
      <c r="AP1353" s="48"/>
      <c r="AQ1353" s="94"/>
    </row>
    <row r="1354" spans="1:43" x14ac:dyDescent="0.2">
      <c r="A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83"/>
      <c r="S1354" s="83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185"/>
      <c r="AE1354" s="183"/>
      <c r="AF1354" s="185"/>
      <c r="AG1354" s="183"/>
      <c r="AH1354" s="185"/>
      <c r="AI1354" s="183"/>
      <c r="AJ1354" s="185"/>
      <c r="AK1354" s="183"/>
      <c r="AL1354" s="185"/>
      <c r="AM1354" s="183"/>
      <c r="AN1354" s="185"/>
      <c r="AO1354" s="183"/>
      <c r="AP1354" s="48"/>
      <c r="AQ1354" s="94"/>
    </row>
    <row r="1355" spans="1:43" x14ac:dyDescent="0.2">
      <c r="A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83"/>
      <c r="S1355" s="83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185"/>
      <c r="AE1355" s="183"/>
      <c r="AF1355" s="185"/>
      <c r="AG1355" s="183"/>
      <c r="AH1355" s="185"/>
      <c r="AI1355" s="183"/>
      <c r="AJ1355" s="185"/>
      <c r="AK1355" s="183"/>
      <c r="AL1355" s="185"/>
      <c r="AM1355" s="183"/>
      <c r="AN1355" s="185"/>
      <c r="AO1355" s="183"/>
      <c r="AP1355" s="48"/>
      <c r="AQ1355" s="94"/>
    </row>
    <row r="1356" spans="1:43" x14ac:dyDescent="0.2">
      <c r="A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185"/>
      <c r="AE1356" s="183"/>
      <c r="AF1356" s="185"/>
      <c r="AG1356" s="183"/>
      <c r="AH1356" s="185"/>
      <c r="AI1356" s="183"/>
      <c r="AJ1356" s="185"/>
      <c r="AK1356" s="183"/>
      <c r="AL1356" s="185"/>
      <c r="AM1356" s="183"/>
      <c r="AN1356" s="185"/>
      <c r="AO1356" s="183"/>
      <c r="AP1356" s="48"/>
      <c r="AQ1356" s="94"/>
    </row>
    <row r="1357" spans="1:43" x14ac:dyDescent="0.2">
      <c r="A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185"/>
      <c r="AE1357" s="183"/>
      <c r="AF1357" s="185"/>
      <c r="AG1357" s="183"/>
      <c r="AH1357" s="185"/>
      <c r="AI1357" s="183"/>
      <c r="AJ1357" s="185"/>
      <c r="AK1357" s="183"/>
      <c r="AL1357" s="185"/>
      <c r="AM1357" s="183"/>
      <c r="AN1357" s="185"/>
      <c r="AO1357" s="183"/>
      <c r="AP1357" s="48"/>
      <c r="AQ1357" s="94"/>
    </row>
    <row r="1358" spans="1:43" x14ac:dyDescent="0.2">
      <c r="A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185"/>
      <c r="AE1358" s="183"/>
      <c r="AF1358" s="185"/>
      <c r="AG1358" s="183"/>
      <c r="AH1358" s="185"/>
      <c r="AI1358" s="183"/>
      <c r="AJ1358" s="185"/>
      <c r="AK1358" s="183"/>
      <c r="AL1358" s="185"/>
      <c r="AM1358" s="183"/>
      <c r="AN1358" s="185"/>
      <c r="AO1358" s="183"/>
      <c r="AP1358" s="48"/>
      <c r="AQ1358" s="94"/>
    </row>
    <row r="1359" spans="1:43" x14ac:dyDescent="0.2">
      <c r="A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185"/>
      <c r="AE1359" s="183"/>
      <c r="AF1359" s="185"/>
      <c r="AG1359" s="183"/>
      <c r="AH1359" s="185"/>
      <c r="AI1359" s="183"/>
      <c r="AJ1359" s="185"/>
      <c r="AK1359" s="183"/>
      <c r="AL1359" s="185"/>
      <c r="AM1359" s="183"/>
      <c r="AN1359" s="185"/>
      <c r="AO1359" s="183"/>
      <c r="AP1359" s="48"/>
      <c r="AQ1359" s="94"/>
    </row>
    <row r="1360" spans="1:43" x14ac:dyDescent="0.2">
      <c r="A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185"/>
      <c r="AE1360" s="183"/>
      <c r="AF1360" s="185"/>
      <c r="AG1360" s="183"/>
      <c r="AH1360" s="185"/>
      <c r="AI1360" s="183"/>
      <c r="AJ1360" s="185"/>
      <c r="AK1360" s="183"/>
      <c r="AL1360" s="185"/>
      <c r="AM1360" s="183"/>
      <c r="AN1360" s="185"/>
      <c r="AO1360" s="183"/>
      <c r="AP1360" s="48"/>
      <c r="AQ1360" s="94"/>
    </row>
    <row r="1361" spans="1:43" x14ac:dyDescent="0.2">
      <c r="A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185"/>
      <c r="AE1361" s="183"/>
      <c r="AF1361" s="185"/>
      <c r="AG1361" s="183"/>
      <c r="AH1361" s="185"/>
      <c r="AI1361" s="183"/>
      <c r="AJ1361" s="185"/>
      <c r="AK1361" s="183"/>
      <c r="AL1361" s="185"/>
      <c r="AM1361" s="183"/>
      <c r="AN1361" s="185"/>
      <c r="AO1361" s="183"/>
      <c r="AP1361" s="48"/>
      <c r="AQ1361" s="94"/>
    </row>
    <row r="1362" spans="1:43" x14ac:dyDescent="0.2">
      <c r="A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83"/>
      <c r="S1362" s="83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185"/>
      <c r="AE1362" s="183"/>
      <c r="AF1362" s="185"/>
      <c r="AG1362" s="183"/>
      <c r="AH1362" s="185"/>
      <c r="AI1362" s="183"/>
      <c r="AJ1362" s="185"/>
      <c r="AK1362" s="183"/>
      <c r="AL1362" s="185"/>
      <c r="AM1362" s="183"/>
      <c r="AN1362" s="185"/>
      <c r="AO1362" s="183"/>
      <c r="AP1362" s="48"/>
      <c r="AQ1362" s="94"/>
    </row>
    <row r="1363" spans="1:43" x14ac:dyDescent="0.2">
      <c r="A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83"/>
      <c r="S1363" s="83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185"/>
      <c r="AE1363" s="183"/>
      <c r="AF1363" s="185"/>
      <c r="AG1363" s="183"/>
      <c r="AH1363" s="185"/>
      <c r="AI1363" s="183"/>
      <c r="AJ1363" s="185"/>
      <c r="AK1363" s="183"/>
      <c r="AL1363" s="185"/>
      <c r="AM1363" s="183"/>
      <c r="AN1363" s="185"/>
      <c r="AO1363" s="183"/>
      <c r="AP1363" s="48"/>
      <c r="AQ1363" s="94"/>
    </row>
    <row r="1364" spans="1:43" x14ac:dyDescent="0.2">
      <c r="A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83"/>
      <c r="S1364" s="83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185"/>
      <c r="AE1364" s="183"/>
      <c r="AF1364" s="185"/>
      <c r="AG1364" s="183"/>
      <c r="AH1364" s="185"/>
      <c r="AI1364" s="183"/>
      <c r="AJ1364" s="185"/>
      <c r="AK1364" s="183"/>
      <c r="AL1364" s="185"/>
      <c r="AM1364" s="183"/>
      <c r="AN1364" s="185"/>
      <c r="AO1364" s="183"/>
      <c r="AP1364" s="48"/>
      <c r="AQ1364" s="94"/>
    </row>
    <row r="1365" spans="1:43" x14ac:dyDescent="0.2">
      <c r="A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83"/>
      <c r="S1365" s="83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185"/>
      <c r="AE1365" s="183"/>
      <c r="AF1365" s="185"/>
      <c r="AG1365" s="183"/>
      <c r="AH1365" s="185"/>
      <c r="AI1365" s="183"/>
      <c r="AJ1365" s="185"/>
      <c r="AK1365" s="183"/>
      <c r="AL1365" s="185"/>
      <c r="AM1365" s="183"/>
      <c r="AN1365" s="185"/>
      <c r="AO1365" s="183"/>
      <c r="AP1365" s="48"/>
      <c r="AQ1365" s="94"/>
    </row>
    <row r="1366" spans="1:43" x14ac:dyDescent="0.2">
      <c r="A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83"/>
      <c r="S1366" s="83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185"/>
      <c r="AE1366" s="183"/>
      <c r="AF1366" s="185"/>
      <c r="AG1366" s="183"/>
      <c r="AH1366" s="185"/>
      <c r="AI1366" s="183"/>
      <c r="AJ1366" s="185"/>
      <c r="AK1366" s="183"/>
      <c r="AL1366" s="185"/>
      <c r="AM1366" s="183"/>
      <c r="AN1366" s="185"/>
      <c r="AO1366" s="183"/>
      <c r="AP1366" s="48"/>
      <c r="AQ1366" s="94"/>
    </row>
    <row r="1367" spans="1:43" x14ac:dyDescent="0.2">
      <c r="A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83"/>
      <c r="S1367" s="83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185"/>
      <c r="AE1367" s="183"/>
      <c r="AF1367" s="185"/>
      <c r="AG1367" s="183"/>
      <c r="AH1367" s="185"/>
      <c r="AI1367" s="183"/>
      <c r="AJ1367" s="185"/>
      <c r="AK1367" s="183"/>
      <c r="AL1367" s="185"/>
      <c r="AM1367" s="183"/>
      <c r="AN1367" s="185"/>
      <c r="AO1367" s="183"/>
      <c r="AP1367" s="48"/>
      <c r="AQ1367" s="94"/>
    </row>
    <row r="1368" spans="1:43" x14ac:dyDescent="0.2">
      <c r="A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83"/>
      <c r="S1368" s="83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185"/>
      <c r="AE1368" s="183"/>
      <c r="AF1368" s="185"/>
      <c r="AG1368" s="183"/>
      <c r="AH1368" s="185"/>
      <c r="AI1368" s="183"/>
      <c r="AJ1368" s="185"/>
      <c r="AK1368" s="183"/>
      <c r="AL1368" s="185"/>
      <c r="AM1368" s="183"/>
      <c r="AN1368" s="185"/>
      <c r="AO1368" s="183"/>
      <c r="AP1368" s="48"/>
      <c r="AQ1368" s="94"/>
    </row>
    <row r="1369" spans="1:43" x14ac:dyDescent="0.2">
      <c r="A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83"/>
      <c r="S1369" s="83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185"/>
      <c r="AE1369" s="183"/>
      <c r="AF1369" s="185"/>
      <c r="AG1369" s="183"/>
      <c r="AH1369" s="185"/>
      <c r="AI1369" s="183"/>
      <c r="AJ1369" s="185"/>
      <c r="AK1369" s="183"/>
      <c r="AL1369" s="185"/>
      <c r="AM1369" s="183"/>
      <c r="AN1369" s="185"/>
      <c r="AO1369" s="183"/>
      <c r="AP1369" s="48"/>
      <c r="AQ1369" s="94"/>
    </row>
    <row r="1370" spans="1:43" x14ac:dyDescent="0.2">
      <c r="A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83"/>
      <c r="S1370" s="83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185"/>
      <c r="AE1370" s="183"/>
      <c r="AF1370" s="185"/>
      <c r="AG1370" s="183"/>
      <c r="AH1370" s="185"/>
      <c r="AI1370" s="183"/>
      <c r="AJ1370" s="185"/>
      <c r="AK1370" s="183"/>
      <c r="AL1370" s="185"/>
      <c r="AM1370" s="183"/>
      <c r="AN1370" s="185"/>
      <c r="AO1370" s="183"/>
      <c r="AP1370" s="48"/>
      <c r="AQ1370" s="94"/>
    </row>
    <row r="1371" spans="1:43" x14ac:dyDescent="0.2">
      <c r="A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83"/>
      <c r="S1371" s="83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185"/>
      <c r="AE1371" s="183"/>
      <c r="AF1371" s="185"/>
      <c r="AG1371" s="183"/>
      <c r="AH1371" s="185"/>
      <c r="AI1371" s="183"/>
      <c r="AJ1371" s="185"/>
      <c r="AK1371" s="183"/>
      <c r="AL1371" s="185"/>
      <c r="AM1371" s="183"/>
      <c r="AN1371" s="185"/>
      <c r="AO1371" s="183"/>
      <c r="AP1371" s="48"/>
      <c r="AQ1371" s="94"/>
    </row>
    <row r="1372" spans="1:43" x14ac:dyDescent="0.2">
      <c r="A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83"/>
      <c r="S1372" s="83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185"/>
      <c r="AE1372" s="183"/>
      <c r="AF1372" s="185"/>
      <c r="AG1372" s="183"/>
      <c r="AH1372" s="185"/>
      <c r="AI1372" s="183"/>
      <c r="AJ1372" s="185"/>
      <c r="AK1372" s="183"/>
      <c r="AL1372" s="185"/>
      <c r="AM1372" s="183"/>
      <c r="AN1372" s="185"/>
      <c r="AO1372" s="183"/>
      <c r="AP1372" s="48"/>
      <c r="AQ1372" s="94"/>
    </row>
    <row r="1373" spans="1:43" x14ac:dyDescent="0.2">
      <c r="A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83"/>
      <c r="S1373" s="83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185"/>
      <c r="AE1373" s="183"/>
      <c r="AF1373" s="185"/>
      <c r="AG1373" s="183"/>
      <c r="AH1373" s="185"/>
      <c r="AI1373" s="183"/>
      <c r="AJ1373" s="185"/>
      <c r="AK1373" s="183"/>
      <c r="AL1373" s="185"/>
      <c r="AM1373" s="183"/>
      <c r="AN1373" s="185"/>
      <c r="AO1373" s="183"/>
      <c r="AP1373" s="48"/>
      <c r="AQ1373" s="94"/>
    </row>
    <row r="1374" spans="1:43" x14ac:dyDescent="0.2">
      <c r="A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83"/>
      <c r="S1374" s="83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185"/>
      <c r="AE1374" s="183"/>
      <c r="AF1374" s="185"/>
      <c r="AG1374" s="183"/>
      <c r="AH1374" s="185"/>
      <c r="AI1374" s="183"/>
      <c r="AJ1374" s="185"/>
      <c r="AK1374" s="183"/>
      <c r="AL1374" s="185"/>
      <c r="AM1374" s="183"/>
      <c r="AN1374" s="185"/>
      <c r="AO1374" s="183"/>
      <c r="AP1374" s="48"/>
      <c r="AQ1374" s="94"/>
    </row>
    <row r="1375" spans="1:43" x14ac:dyDescent="0.2">
      <c r="A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83"/>
      <c r="S1375" s="83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185"/>
      <c r="AE1375" s="183"/>
      <c r="AF1375" s="185"/>
      <c r="AG1375" s="183"/>
      <c r="AH1375" s="185"/>
      <c r="AI1375" s="183"/>
      <c r="AJ1375" s="185"/>
      <c r="AK1375" s="183"/>
      <c r="AL1375" s="185"/>
      <c r="AM1375" s="183"/>
      <c r="AN1375" s="185"/>
      <c r="AO1375" s="183"/>
      <c r="AP1375" s="48"/>
      <c r="AQ1375" s="94"/>
    </row>
    <row r="1376" spans="1:43" x14ac:dyDescent="0.2">
      <c r="A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83"/>
      <c r="S1376" s="83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185"/>
      <c r="AE1376" s="183"/>
      <c r="AF1376" s="185"/>
      <c r="AG1376" s="183"/>
      <c r="AH1376" s="185"/>
      <c r="AI1376" s="183"/>
      <c r="AJ1376" s="185"/>
      <c r="AK1376" s="183"/>
      <c r="AL1376" s="185"/>
      <c r="AM1376" s="183"/>
      <c r="AN1376" s="185"/>
      <c r="AO1376" s="183"/>
      <c r="AP1376" s="48"/>
      <c r="AQ1376" s="94"/>
    </row>
    <row r="1377" spans="1:43" x14ac:dyDescent="0.2">
      <c r="A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83"/>
      <c r="S1377" s="83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185"/>
      <c r="AE1377" s="183"/>
      <c r="AF1377" s="185"/>
      <c r="AG1377" s="183"/>
      <c r="AH1377" s="185"/>
      <c r="AI1377" s="183"/>
      <c r="AJ1377" s="185"/>
      <c r="AK1377" s="183"/>
      <c r="AL1377" s="185"/>
      <c r="AM1377" s="183"/>
      <c r="AN1377" s="185"/>
      <c r="AO1377" s="183"/>
      <c r="AP1377" s="48"/>
      <c r="AQ1377" s="94"/>
    </row>
    <row r="1378" spans="1:43" x14ac:dyDescent="0.2">
      <c r="A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83"/>
      <c r="S1378" s="83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185"/>
      <c r="AE1378" s="183"/>
      <c r="AF1378" s="185"/>
      <c r="AG1378" s="183"/>
      <c r="AH1378" s="185"/>
      <c r="AI1378" s="183"/>
      <c r="AJ1378" s="185"/>
      <c r="AK1378" s="183"/>
      <c r="AL1378" s="185"/>
      <c r="AM1378" s="183"/>
      <c r="AN1378" s="185"/>
      <c r="AO1378" s="183"/>
      <c r="AP1378" s="48"/>
      <c r="AQ1378" s="94"/>
    </row>
    <row r="1379" spans="1:43" x14ac:dyDescent="0.2">
      <c r="A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83"/>
      <c r="S1379" s="83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185"/>
      <c r="AE1379" s="183"/>
      <c r="AF1379" s="185"/>
      <c r="AG1379" s="183"/>
      <c r="AH1379" s="185"/>
      <c r="AI1379" s="183"/>
      <c r="AJ1379" s="185"/>
      <c r="AK1379" s="183"/>
      <c r="AL1379" s="185"/>
      <c r="AM1379" s="183"/>
      <c r="AN1379" s="185"/>
      <c r="AO1379" s="183"/>
      <c r="AP1379" s="48"/>
      <c r="AQ1379" s="94"/>
    </row>
    <row r="1380" spans="1:43" x14ac:dyDescent="0.2">
      <c r="A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83"/>
      <c r="S1380" s="83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185"/>
      <c r="AE1380" s="183"/>
      <c r="AF1380" s="185"/>
      <c r="AG1380" s="183"/>
      <c r="AH1380" s="185"/>
      <c r="AI1380" s="183"/>
      <c r="AJ1380" s="185"/>
      <c r="AK1380" s="183"/>
      <c r="AL1380" s="185"/>
      <c r="AM1380" s="183"/>
      <c r="AN1380" s="185"/>
      <c r="AO1380" s="183"/>
      <c r="AP1380" s="48"/>
      <c r="AQ1380" s="94"/>
    </row>
    <row r="1381" spans="1:43" x14ac:dyDescent="0.2">
      <c r="A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83"/>
      <c r="S1381" s="83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185"/>
      <c r="AE1381" s="183"/>
      <c r="AF1381" s="185"/>
      <c r="AG1381" s="183"/>
      <c r="AH1381" s="185"/>
      <c r="AI1381" s="183"/>
      <c r="AJ1381" s="185"/>
      <c r="AK1381" s="183"/>
      <c r="AL1381" s="185"/>
      <c r="AM1381" s="183"/>
      <c r="AN1381" s="185"/>
      <c r="AO1381" s="183"/>
      <c r="AP1381" s="48"/>
      <c r="AQ1381" s="94"/>
    </row>
    <row r="1382" spans="1:43" x14ac:dyDescent="0.2">
      <c r="A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83"/>
      <c r="S1382" s="83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185"/>
      <c r="AE1382" s="183"/>
      <c r="AF1382" s="185"/>
      <c r="AG1382" s="183"/>
      <c r="AH1382" s="185"/>
      <c r="AI1382" s="183"/>
      <c r="AJ1382" s="185"/>
      <c r="AK1382" s="183"/>
      <c r="AL1382" s="185"/>
      <c r="AM1382" s="183"/>
      <c r="AN1382" s="185"/>
      <c r="AO1382" s="183"/>
      <c r="AP1382" s="48"/>
      <c r="AQ1382" s="94"/>
    </row>
    <row r="1383" spans="1:43" x14ac:dyDescent="0.2">
      <c r="A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83"/>
      <c r="S1383" s="83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185"/>
      <c r="AE1383" s="183"/>
      <c r="AF1383" s="185"/>
      <c r="AG1383" s="183"/>
      <c r="AH1383" s="185"/>
      <c r="AI1383" s="183"/>
      <c r="AJ1383" s="185"/>
      <c r="AK1383" s="183"/>
      <c r="AL1383" s="185"/>
      <c r="AM1383" s="183"/>
      <c r="AN1383" s="185"/>
      <c r="AO1383" s="183"/>
      <c r="AP1383" s="48"/>
      <c r="AQ1383" s="94"/>
    </row>
    <row r="1384" spans="1:43" x14ac:dyDescent="0.2">
      <c r="A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83"/>
      <c r="S1384" s="83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185"/>
      <c r="AE1384" s="183"/>
      <c r="AF1384" s="185"/>
      <c r="AG1384" s="183"/>
      <c r="AH1384" s="185"/>
      <c r="AI1384" s="183"/>
      <c r="AJ1384" s="185"/>
      <c r="AK1384" s="183"/>
      <c r="AL1384" s="185"/>
      <c r="AM1384" s="183"/>
      <c r="AN1384" s="185"/>
      <c r="AO1384" s="183"/>
      <c r="AP1384" s="48"/>
      <c r="AQ1384" s="94"/>
    </row>
    <row r="1385" spans="1:43" x14ac:dyDescent="0.2">
      <c r="A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185"/>
      <c r="AE1385" s="183"/>
      <c r="AF1385" s="185"/>
      <c r="AG1385" s="183"/>
      <c r="AH1385" s="185"/>
      <c r="AI1385" s="183"/>
      <c r="AJ1385" s="185"/>
      <c r="AK1385" s="183"/>
      <c r="AL1385" s="185"/>
      <c r="AM1385" s="183"/>
      <c r="AN1385" s="185"/>
      <c r="AO1385" s="183"/>
      <c r="AP1385" s="48"/>
      <c r="AQ1385" s="94"/>
    </row>
    <row r="1386" spans="1:43" x14ac:dyDescent="0.2">
      <c r="A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83"/>
      <c r="S1386" s="83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185"/>
      <c r="AE1386" s="183"/>
      <c r="AF1386" s="185"/>
      <c r="AG1386" s="183"/>
      <c r="AH1386" s="185"/>
      <c r="AI1386" s="183"/>
      <c r="AJ1386" s="185"/>
      <c r="AK1386" s="183"/>
      <c r="AL1386" s="185"/>
      <c r="AM1386" s="183"/>
      <c r="AN1386" s="185"/>
      <c r="AO1386" s="183"/>
      <c r="AP1386" s="48"/>
      <c r="AQ1386" s="94"/>
    </row>
    <row r="1387" spans="1:43" x14ac:dyDescent="0.2">
      <c r="A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185"/>
      <c r="AE1387" s="183"/>
      <c r="AF1387" s="185"/>
      <c r="AG1387" s="183"/>
      <c r="AH1387" s="185"/>
      <c r="AI1387" s="183"/>
      <c r="AJ1387" s="185"/>
      <c r="AK1387" s="183"/>
      <c r="AL1387" s="185"/>
      <c r="AM1387" s="183"/>
      <c r="AN1387" s="185"/>
      <c r="AO1387" s="183"/>
      <c r="AP1387" s="48"/>
      <c r="AQ1387" s="94"/>
    </row>
    <row r="1388" spans="1:43" x14ac:dyDescent="0.2">
      <c r="A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83"/>
      <c r="S1388" s="83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185"/>
      <c r="AE1388" s="183"/>
      <c r="AF1388" s="185"/>
      <c r="AG1388" s="183"/>
      <c r="AH1388" s="185"/>
      <c r="AI1388" s="183"/>
      <c r="AJ1388" s="185"/>
      <c r="AK1388" s="183"/>
      <c r="AL1388" s="185"/>
      <c r="AM1388" s="183"/>
      <c r="AN1388" s="185"/>
      <c r="AO1388" s="183"/>
      <c r="AP1388" s="48"/>
      <c r="AQ1388" s="94"/>
    </row>
    <row r="1389" spans="1:43" x14ac:dyDescent="0.2">
      <c r="A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83"/>
      <c r="S1389" s="83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185"/>
      <c r="AE1389" s="183"/>
      <c r="AF1389" s="185"/>
      <c r="AG1389" s="183"/>
      <c r="AH1389" s="185"/>
      <c r="AI1389" s="183"/>
      <c r="AJ1389" s="185"/>
      <c r="AK1389" s="183"/>
      <c r="AL1389" s="185"/>
      <c r="AM1389" s="183"/>
      <c r="AN1389" s="185"/>
      <c r="AO1389" s="183"/>
      <c r="AP1389" s="48"/>
      <c r="AQ1389" s="94"/>
    </row>
    <row r="1390" spans="1:43" x14ac:dyDescent="0.2">
      <c r="A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83"/>
      <c r="S1390" s="83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185"/>
      <c r="AE1390" s="183"/>
      <c r="AF1390" s="185"/>
      <c r="AG1390" s="183"/>
      <c r="AH1390" s="185"/>
      <c r="AI1390" s="183"/>
      <c r="AJ1390" s="185"/>
      <c r="AK1390" s="183"/>
      <c r="AL1390" s="185"/>
      <c r="AM1390" s="183"/>
      <c r="AN1390" s="185"/>
      <c r="AO1390" s="183"/>
      <c r="AP1390" s="48"/>
      <c r="AQ1390" s="94"/>
    </row>
    <row r="1391" spans="1:43" x14ac:dyDescent="0.2">
      <c r="A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83"/>
      <c r="S1391" s="83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185"/>
      <c r="AE1391" s="183"/>
      <c r="AF1391" s="185"/>
      <c r="AG1391" s="183"/>
      <c r="AH1391" s="185"/>
      <c r="AI1391" s="183"/>
      <c r="AJ1391" s="185"/>
      <c r="AK1391" s="183"/>
      <c r="AL1391" s="185"/>
      <c r="AM1391" s="183"/>
      <c r="AN1391" s="185"/>
      <c r="AO1391" s="183"/>
      <c r="AP1391" s="48"/>
      <c r="AQ1391" s="94"/>
    </row>
    <row r="1392" spans="1:43" x14ac:dyDescent="0.2">
      <c r="A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83"/>
      <c r="S1392" s="83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185"/>
      <c r="AE1392" s="183"/>
      <c r="AF1392" s="185"/>
      <c r="AG1392" s="183"/>
      <c r="AH1392" s="185"/>
      <c r="AI1392" s="183"/>
      <c r="AJ1392" s="185"/>
      <c r="AK1392" s="183"/>
      <c r="AL1392" s="185"/>
      <c r="AM1392" s="183"/>
      <c r="AN1392" s="185"/>
      <c r="AO1392" s="183"/>
      <c r="AP1392" s="48"/>
      <c r="AQ1392" s="94"/>
    </row>
    <row r="1393" spans="1:43" x14ac:dyDescent="0.2">
      <c r="A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83"/>
      <c r="S1393" s="83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185"/>
      <c r="AE1393" s="183"/>
      <c r="AF1393" s="185"/>
      <c r="AG1393" s="183"/>
      <c r="AH1393" s="185"/>
      <c r="AI1393" s="183"/>
      <c r="AJ1393" s="185"/>
      <c r="AK1393" s="183"/>
      <c r="AL1393" s="185"/>
      <c r="AM1393" s="183"/>
      <c r="AN1393" s="185"/>
      <c r="AO1393" s="183"/>
      <c r="AP1393" s="48"/>
      <c r="AQ1393" s="94"/>
    </row>
    <row r="1394" spans="1:43" x14ac:dyDescent="0.2">
      <c r="A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83"/>
      <c r="S1394" s="83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185"/>
      <c r="AE1394" s="183"/>
      <c r="AF1394" s="185"/>
      <c r="AG1394" s="183"/>
      <c r="AH1394" s="185"/>
      <c r="AI1394" s="183"/>
      <c r="AJ1394" s="185"/>
      <c r="AK1394" s="183"/>
      <c r="AL1394" s="185"/>
      <c r="AM1394" s="183"/>
      <c r="AN1394" s="185"/>
      <c r="AO1394" s="183"/>
      <c r="AP1394" s="48"/>
      <c r="AQ1394" s="94"/>
    </row>
    <row r="1395" spans="1:43" x14ac:dyDescent="0.2">
      <c r="A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83"/>
      <c r="S1395" s="83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185"/>
      <c r="AE1395" s="183"/>
      <c r="AF1395" s="185"/>
      <c r="AG1395" s="183"/>
      <c r="AH1395" s="185"/>
      <c r="AI1395" s="183"/>
      <c r="AJ1395" s="185"/>
      <c r="AK1395" s="183"/>
      <c r="AL1395" s="185"/>
      <c r="AM1395" s="183"/>
      <c r="AN1395" s="185"/>
      <c r="AO1395" s="183"/>
      <c r="AP1395" s="48"/>
      <c r="AQ1395" s="94"/>
    </row>
    <row r="1396" spans="1:43" x14ac:dyDescent="0.2">
      <c r="A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83"/>
      <c r="S1396" s="83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185"/>
      <c r="AE1396" s="183"/>
      <c r="AF1396" s="185"/>
      <c r="AG1396" s="183"/>
      <c r="AH1396" s="185"/>
      <c r="AI1396" s="183"/>
      <c r="AJ1396" s="185"/>
      <c r="AK1396" s="183"/>
      <c r="AL1396" s="185"/>
      <c r="AM1396" s="183"/>
      <c r="AN1396" s="185"/>
      <c r="AO1396" s="183"/>
      <c r="AP1396" s="48"/>
      <c r="AQ1396" s="94"/>
    </row>
    <row r="1397" spans="1:43" x14ac:dyDescent="0.2">
      <c r="A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83"/>
      <c r="S1397" s="83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185"/>
      <c r="AE1397" s="183"/>
      <c r="AF1397" s="185"/>
      <c r="AG1397" s="183"/>
      <c r="AH1397" s="185"/>
      <c r="AI1397" s="183"/>
      <c r="AJ1397" s="185"/>
      <c r="AK1397" s="183"/>
      <c r="AL1397" s="185"/>
      <c r="AM1397" s="183"/>
      <c r="AN1397" s="185"/>
      <c r="AO1397" s="183"/>
      <c r="AP1397" s="48"/>
      <c r="AQ1397" s="94"/>
    </row>
    <row r="1398" spans="1:43" x14ac:dyDescent="0.2">
      <c r="A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83"/>
      <c r="S1398" s="83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185"/>
      <c r="AE1398" s="183"/>
      <c r="AF1398" s="185"/>
      <c r="AG1398" s="183"/>
      <c r="AH1398" s="185"/>
      <c r="AI1398" s="183"/>
      <c r="AJ1398" s="185"/>
      <c r="AK1398" s="183"/>
      <c r="AL1398" s="185"/>
      <c r="AM1398" s="183"/>
      <c r="AN1398" s="185"/>
      <c r="AO1398" s="183"/>
      <c r="AP1398" s="48"/>
      <c r="AQ1398" s="94"/>
    </row>
    <row r="1399" spans="1:43" x14ac:dyDescent="0.2">
      <c r="A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83"/>
      <c r="S1399" s="83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185"/>
      <c r="AE1399" s="183"/>
      <c r="AF1399" s="185"/>
      <c r="AG1399" s="183"/>
      <c r="AH1399" s="185"/>
      <c r="AI1399" s="183"/>
      <c r="AJ1399" s="185"/>
      <c r="AK1399" s="183"/>
      <c r="AL1399" s="185"/>
      <c r="AM1399" s="183"/>
      <c r="AN1399" s="185"/>
      <c r="AO1399" s="183"/>
      <c r="AP1399" s="48"/>
      <c r="AQ1399" s="94"/>
    </row>
    <row r="1400" spans="1:43" x14ac:dyDescent="0.2">
      <c r="A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83"/>
      <c r="S1400" s="83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185"/>
      <c r="AE1400" s="183"/>
      <c r="AF1400" s="185"/>
      <c r="AG1400" s="183"/>
      <c r="AH1400" s="185"/>
      <c r="AI1400" s="183"/>
      <c r="AJ1400" s="185"/>
      <c r="AK1400" s="183"/>
      <c r="AL1400" s="185"/>
      <c r="AM1400" s="183"/>
      <c r="AN1400" s="185"/>
      <c r="AO1400" s="183"/>
      <c r="AP1400" s="48"/>
      <c r="AQ1400" s="94"/>
    </row>
    <row r="1401" spans="1:43" x14ac:dyDescent="0.2">
      <c r="A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185"/>
      <c r="AE1401" s="183"/>
      <c r="AF1401" s="185"/>
      <c r="AG1401" s="183"/>
      <c r="AH1401" s="185"/>
      <c r="AI1401" s="183"/>
      <c r="AJ1401" s="185"/>
      <c r="AK1401" s="183"/>
      <c r="AL1401" s="185"/>
      <c r="AM1401" s="183"/>
      <c r="AN1401" s="185"/>
      <c r="AO1401" s="183"/>
      <c r="AP1401" s="48"/>
      <c r="AQ1401" s="94"/>
    </row>
    <row r="1402" spans="1:43" x14ac:dyDescent="0.2">
      <c r="A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83"/>
      <c r="S1402" s="83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185"/>
      <c r="AE1402" s="183"/>
      <c r="AF1402" s="185"/>
      <c r="AG1402" s="183"/>
      <c r="AH1402" s="185"/>
      <c r="AI1402" s="183"/>
      <c r="AJ1402" s="185"/>
      <c r="AK1402" s="183"/>
      <c r="AL1402" s="185"/>
      <c r="AM1402" s="183"/>
      <c r="AN1402" s="185"/>
      <c r="AO1402" s="183"/>
      <c r="AP1402" s="48"/>
      <c r="AQ1402" s="94"/>
    </row>
    <row r="1403" spans="1:43" x14ac:dyDescent="0.2">
      <c r="A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83"/>
      <c r="S1403" s="83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185"/>
      <c r="AE1403" s="183"/>
      <c r="AF1403" s="185"/>
      <c r="AG1403" s="183"/>
      <c r="AH1403" s="185"/>
      <c r="AI1403" s="183"/>
      <c r="AJ1403" s="185"/>
      <c r="AK1403" s="183"/>
      <c r="AL1403" s="185"/>
      <c r="AM1403" s="183"/>
      <c r="AN1403" s="185"/>
      <c r="AO1403" s="183"/>
      <c r="AP1403" s="48"/>
      <c r="AQ1403" s="94"/>
    </row>
    <row r="1404" spans="1:43" x14ac:dyDescent="0.2">
      <c r="A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83"/>
      <c r="S1404" s="83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185"/>
      <c r="AE1404" s="183"/>
      <c r="AF1404" s="185"/>
      <c r="AG1404" s="183"/>
      <c r="AH1404" s="185"/>
      <c r="AI1404" s="183"/>
      <c r="AJ1404" s="185"/>
      <c r="AK1404" s="183"/>
      <c r="AL1404" s="185"/>
      <c r="AM1404" s="183"/>
      <c r="AN1404" s="185"/>
      <c r="AO1404" s="183"/>
      <c r="AP1404" s="48"/>
      <c r="AQ1404" s="94"/>
    </row>
    <row r="1405" spans="1:43" x14ac:dyDescent="0.2">
      <c r="A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185"/>
      <c r="AE1405" s="183"/>
      <c r="AF1405" s="185"/>
      <c r="AG1405" s="183"/>
      <c r="AH1405" s="185"/>
      <c r="AI1405" s="183"/>
      <c r="AJ1405" s="185"/>
      <c r="AK1405" s="183"/>
      <c r="AL1405" s="185"/>
      <c r="AM1405" s="183"/>
      <c r="AN1405" s="185"/>
      <c r="AO1405" s="183"/>
      <c r="AP1405" s="48"/>
      <c r="AQ1405" s="94"/>
    </row>
    <row r="1406" spans="1:43" x14ac:dyDescent="0.2">
      <c r="A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83"/>
      <c r="S1406" s="83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185"/>
      <c r="AE1406" s="183"/>
      <c r="AF1406" s="185"/>
      <c r="AG1406" s="183"/>
      <c r="AH1406" s="185"/>
      <c r="AI1406" s="183"/>
      <c r="AJ1406" s="185"/>
      <c r="AK1406" s="183"/>
      <c r="AL1406" s="185"/>
      <c r="AM1406" s="183"/>
      <c r="AN1406" s="185"/>
      <c r="AO1406" s="183"/>
      <c r="AP1406" s="48"/>
      <c r="AQ1406" s="94"/>
    </row>
    <row r="1407" spans="1:43" x14ac:dyDescent="0.2">
      <c r="A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83"/>
      <c r="S1407" s="83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185"/>
      <c r="AE1407" s="183"/>
      <c r="AF1407" s="185"/>
      <c r="AG1407" s="183"/>
      <c r="AH1407" s="185"/>
      <c r="AI1407" s="183"/>
      <c r="AJ1407" s="185"/>
      <c r="AK1407" s="183"/>
      <c r="AL1407" s="185"/>
      <c r="AM1407" s="183"/>
      <c r="AN1407" s="185"/>
      <c r="AO1407" s="183"/>
      <c r="AP1407" s="48"/>
      <c r="AQ1407" s="94"/>
    </row>
    <row r="1408" spans="1:43" x14ac:dyDescent="0.2">
      <c r="A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83"/>
      <c r="S1408" s="83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185"/>
      <c r="AE1408" s="183"/>
      <c r="AF1408" s="185"/>
      <c r="AG1408" s="183"/>
      <c r="AH1408" s="185"/>
      <c r="AI1408" s="183"/>
      <c r="AJ1408" s="185"/>
      <c r="AK1408" s="183"/>
      <c r="AL1408" s="185"/>
      <c r="AM1408" s="183"/>
      <c r="AN1408" s="185"/>
      <c r="AO1408" s="183"/>
      <c r="AP1408" s="48"/>
      <c r="AQ1408" s="94"/>
    </row>
    <row r="1409" spans="1:43" x14ac:dyDescent="0.2">
      <c r="A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83"/>
      <c r="S1409" s="83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185"/>
      <c r="AE1409" s="183"/>
      <c r="AF1409" s="185"/>
      <c r="AG1409" s="183"/>
      <c r="AH1409" s="185"/>
      <c r="AI1409" s="183"/>
      <c r="AJ1409" s="185"/>
      <c r="AK1409" s="183"/>
      <c r="AL1409" s="185"/>
      <c r="AM1409" s="183"/>
      <c r="AN1409" s="185"/>
      <c r="AO1409" s="183"/>
      <c r="AP1409" s="48"/>
      <c r="AQ1409" s="94"/>
    </row>
    <row r="1410" spans="1:43" x14ac:dyDescent="0.2">
      <c r="A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83"/>
      <c r="S1410" s="83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185"/>
      <c r="AE1410" s="183"/>
      <c r="AF1410" s="185"/>
      <c r="AG1410" s="183"/>
      <c r="AH1410" s="185"/>
      <c r="AI1410" s="183"/>
      <c r="AJ1410" s="185"/>
      <c r="AK1410" s="183"/>
      <c r="AL1410" s="185"/>
      <c r="AM1410" s="183"/>
      <c r="AN1410" s="185"/>
      <c r="AO1410" s="183"/>
      <c r="AP1410" s="48"/>
      <c r="AQ1410" s="94"/>
    </row>
    <row r="1411" spans="1:43" x14ac:dyDescent="0.2">
      <c r="A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83"/>
      <c r="S1411" s="83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185"/>
      <c r="AE1411" s="183"/>
      <c r="AF1411" s="185"/>
      <c r="AG1411" s="183"/>
      <c r="AH1411" s="185"/>
      <c r="AI1411" s="183"/>
      <c r="AJ1411" s="185"/>
      <c r="AK1411" s="183"/>
      <c r="AL1411" s="185"/>
      <c r="AM1411" s="183"/>
      <c r="AN1411" s="185"/>
      <c r="AO1411" s="183"/>
      <c r="AP1411" s="48"/>
      <c r="AQ1411" s="94"/>
    </row>
    <row r="1412" spans="1:43" x14ac:dyDescent="0.2">
      <c r="A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83"/>
      <c r="S1412" s="83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185"/>
      <c r="AE1412" s="183"/>
      <c r="AF1412" s="185"/>
      <c r="AG1412" s="183"/>
      <c r="AH1412" s="185"/>
      <c r="AI1412" s="183"/>
      <c r="AJ1412" s="185"/>
      <c r="AK1412" s="183"/>
      <c r="AL1412" s="185"/>
      <c r="AM1412" s="183"/>
      <c r="AN1412" s="185"/>
      <c r="AO1412" s="183"/>
      <c r="AP1412" s="48"/>
      <c r="AQ1412" s="94"/>
    </row>
    <row r="1413" spans="1:43" x14ac:dyDescent="0.2">
      <c r="A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83"/>
      <c r="S1413" s="83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185"/>
      <c r="AE1413" s="183"/>
      <c r="AF1413" s="185"/>
      <c r="AG1413" s="183"/>
      <c r="AH1413" s="185"/>
      <c r="AI1413" s="183"/>
      <c r="AJ1413" s="185"/>
      <c r="AK1413" s="183"/>
      <c r="AL1413" s="185"/>
      <c r="AM1413" s="183"/>
      <c r="AN1413" s="185"/>
      <c r="AO1413" s="183"/>
      <c r="AP1413" s="48"/>
      <c r="AQ1413" s="94"/>
    </row>
    <row r="1414" spans="1:43" x14ac:dyDescent="0.2">
      <c r="A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83"/>
      <c r="S1414" s="83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185"/>
      <c r="AE1414" s="183"/>
      <c r="AF1414" s="185"/>
      <c r="AG1414" s="183"/>
      <c r="AH1414" s="185"/>
      <c r="AI1414" s="183"/>
      <c r="AJ1414" s="185"/>
      <c r="AK1414" s="183"/>
      <c r="AL1414" s="185"/>
      <c r="AM1414" s="183"/>
      <c r="AN1414" s="185"/>
      <c r="AO1414" s="183"/>
      <c r="AP1414" s="48"/>
      <c r="AQ1414" s="94"/>
    </row>
    <row r="1415" spans="1:43" x14ac:dyDescent="0.2">
      <c r="A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83"/>
      <c r="S1415" s="83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185"/>
      <c r="AE1415" s="183"/>
      <c r="AF1415" s="185"/>
      <c r="AG1415" s="183"/>
      <c r="AH1415" s="185"/>
      <c r="AI1415" s="183"/>
      <c r="AJ1415" s="185"/>
      <c r="AK1415" s="183"/>
      <c r="AL1415" s="185"/>
      <c r="AM1415" s="183"/>
      <c r="AN1415" s="185"/>
      <c r="AO1415" s="183"/>
      <c r="AP1415" s="48"/>
      <c r="AQ1415" s="94"/>
    </row>
    <row r="1416" spans="1:43" x14ac:dyDescent="0.2">
      <c r="A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83"/>
      <c r="S1416" s="83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185"/>
      <c r="AE1416" s="183"/>
      <c r="AF1416" s="185"/>
      <c r="AG1416" s="183"/>
      <c r="AH1416" s="185"/>
      <c r="AI1416" s="183"/>
      <c r="AJ1416" s="185"/>
      <c r="AK1416" s="183"/>
      <c r="AL1416" s="185"/>
      <c r="AM1416" s="183"/>
      <c r="AN1416" s="185"/>
      <c r="AO1416" s="183"/>
      <c r="AP1416" s="48"/>
      <c r="AQ1416" s="94"/>
    </row>
    <row r="1417" spans="1:43" x14ac:dyDescent="0.2">
      <c r="A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83"/>
      <c r="S1417" s="83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185"/>
      <c r="AE1417" s="183"/>
      <c r="AF1417" s="185"/>
      <c r="AG1417" s="183"/>
      <c r="AH1417" s="185"/>
      <c r="AI1417" s="183"/>
      <c r="AJ1417" s="185"/>
      <c r="AK1417" s="183"/>
      <c r="AL1417" s="185"/>
      <c r="AM1417" s="183"/>
      <c r="AN1417" s="185"/>
      <c r="AO1417" s="183"/>
      <c r="AP1417" s="48"/>
      <c r="AQ1417" s="94"/>
    </row>
    <row r="1418" spans="1:43" x14ac:dyDescent="0.2">
      <c r="A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83"/>
      <c r="S1418" s="83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185"/>
      <c r="AE1418" s="183"/>
      <c r="AF1418" s="185"/>
      <c r="AG1418" s="183"/>
      <c r="AH1418" s="185"/>
      <c r="AI1418" s="183"/>
      <c r="AJ1418" s="185"/>
      <c r="AK1418" s="183"/>
      <c r="AL1418" s="185"/>
      <c r="AM1418" s="183"/>
      <c r="AN1418" s="185"/>
      <c r="AO1418" s="183"/>
      <c r="AP1418" s="48"/>
      <c r="AQ1418" s="94"/>
    </row>
    <row r="1419" spans="1:43" x14ac:dyDescent="0.2">
      <c r="A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83"/>
      <c r="S1419" s="83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185"/>
      <c r="AE1419" s="183"/>
      <c r="AF1419" s="185"/>
      <c r="AG1419" s="183"/>
      <c r="AH1419" s="185"/>
      <c r="AI1419" s="183"/>
      <c r="AJ1419" s="185"/>
      <c r="AK1419" s="183"/>
      <c r="AL1419" s="185"/>
      <c r="AM1419" s="183"/>
      <c r="AN1419" s="185"/>
      <c r="AO1419" s="183"/>
      <c r="AP1419" s="48"/>
      <c r="AQ1419" s="94"/>
    </row>
    <row r="1420" spans="1:43" x14ac:dyDescent="0.2">
      <c r="A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83"/>
      <c r="S1420" s="83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185"/>
      <c r="AE1420" s="183"/>
      <c r="AF1420" s="185"/>
      <c r="AG1420" s="183"/>
      <c r="AH1420" s="185"/>
      <c r="AI1420" s="183"/>
      <c r="AJ1420" s="185"/>
      <c r="AK1420" s="183"/>
      <c r="AL1420" s="185"/>
      <c r="AM1420" s="183"/>
      <c r="AN1420" s="185"/>
      <c r="AO1420" s="183"/>
      <c r="AP1420" s="48"/>
      <c r="AQ1420" s="94"/>
    </row>
    <row r="1421" spans="1:43" x14ac:dyDescent="0.2">
      <c r="A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83"/>
      <c r="S1421" s="83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185"/>
      <c r="AE1421" s="183"/>
      <c r="AF1421" s="185"/>
      <c r="AG1421" s="183"/>
      <c r="AH1421" s="185"/>
      <c r="AI1421" s="183"/>
      <c r="AJ1421" s="185"/>
      <c r="AK1421" s="183"/>
      <c r="AL1421" s="185"/>
      <c r="AM1421" s="183"/>
      <c r="AN1421" s="185"/>
      <c r="AO1421" s="183"/>
      <c r="AP1421" s="48"/>
      <c r="AQ1421" s="94"/>
    </row>
    <row r="1422" spans="1:43" x14ac:dyDescent="0.2">
      <c r="A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83"/>
      <c r="S1422" s="83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185"/>
      <c r="AE1422" s="183"/>
      <c r="AF1422" s="185"/>
      <c r="AG1422" s="183"/>
      <c r="AH1422" s="185"/>
      <c r="AI1422" s="183"/>
      <c r="AJ1422" s="185"/>
      <c r="AK1422" s="183"/>
      <c r="AL1422" s="185"/>
      <c r="AM1422" s="183"/>
      <c r="AN1422" s="185"/>
      <c r="AO1422" s="183"/>
      <c r="AP1422" s="48"/>
      <c r="AQ1422" s="94"/>
    </row>
    <row r="1423" spans="1:43" x14ac:dyDescent="0.2">
      <c r="A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83"/>
      <c r="S1423" s="83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185"/>
      <c r="AE1423" s="183"/>
      <c r="AF1423" s="185"/>
      <c r="AG1423" s="183"/>
      <c r="AH1423" s="185"/>
      <c r="AI1423" s="183"/>
      <c r="AJ1423" s="185"/>
      <c r="AK1423" s="183"/>
      <c r="AL1423" s="185"/>
      <c r="AM1423" s="183"/>
      <c r="AN1423" s="185"/>
      <c r="AO1423" s="183"/>
      <c r="AP1423" s="48"/>
      <c r="AQ1423" s="94"/>
    </row>
    <row r="1424" spans="1:43" x14ac:dyDescent="0.2">
      <c r="A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83"/>
      <c r="S1424" s="83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185"/>
      <c r="AE1424" s="183"/>
      <c r="AF1424" s="185"/>
      <c r="AG1424" s="183"/>
      <c r="AH1424" s="185"/>
      <c r="AI1424" s="183"/>
      <c r="AJ1424" s="185"/>
      <c r="AK1424" s="183"/>
      <c r="AL1424" s="185"/>
      <c r="AM1424" s="183"/>
      <c r="AN1424" s="185"/>
      <c r="AO1424" s="183"/>
      <c r="AP1424" s="48"/>
      <c r="AQ1424" s="94"/>
    </row>
    <row r="1425" spans="1:43" x14ac:dyDescent="0.2">
      <c r="A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185"/>
      <c r="AE1425" s="183"/>
      <c r="AF1425" s="185"/>
      <c r="AG1425" s="183"/>
      <c r="AH1425" s="185"/>
      <c r="AI1425" s="183"/>
      <c r="AJ1425" s="185"/>
      <c r="AK1425" s="183"/>
      <c r="AL1425" s="185"/>
      <c r="AM1425" s="183"/>
      <c r="AN1425" s="185"/>
      <c r="AO1425" s="183"/>
      <c r="AP1425" s="48"/>
      <c r="AQ1425" s="94"/>
    </row>
    <row r="1426" spans="1:43" x14ac:dyDescent="0.2">
      <c r="A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185"/>
      <c r="AE1426" s="183"/>
      <c r="AF1426" s="185"/>
      <c r="AG1426" s="183"/>
      <c r="AH1426" s="185"/>
      <c r="AI1426" s="183"/>
      <c r="AJ1426" s="185"/>
      <c r="AK1426" s="183"/>
      <c r="AL1426" s="185"/>
      <c r="AM1426" s="183"/>
      <c r="AN1426" s="185"/>
      <c r="AO1426" s="183"/>
      <c r="AP1426" s="48"/>
      <c r="AQ1426" s="94"/>
    </row>
    <row r="1427" spans="1:43" x14ac:dyDescent="0.2">
      <c r="A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83"/>
      <c r="S1427" s="83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185"/>
      <c r="AE1427" s="183"/>
      <c r="AF1427" s="185"/>
      <c r="AG1427" s="183"/>
      <c r="AH1427" s="185"/>
      <c r="AI1427" s="183"/>
      <c r="AJ1427" s="185"/>
      <c r="AK1427" s="183"/>
      <c r="AL1427" s="185"/>
      <c r="AM1427" s="183"/>
      <c r="AN1427" s="185"/>
      <c r="AO1427" s="183"/>
      <c r="AP1427" s="48"/>
      <c r="AQ1427" s="94"/>
    </row>
    <row r="1428" spans="1:43" x14ac:dyDescent="0.2">
      <c r="A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83"/>
      <c r="S1428" s="83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185"/>
      <c r="AE1428" s="183"/>
      <c r="AF1428" s="185"/>
      <c r="AG1428" s="183"/>
      <c r="AH1428" s="185"/>
      <c r="AI1428" s="183"/>
      <c r="AJ1428" s="185"/>
      <c r="AK1428" s="183"/>
      <c r="AL1428" s="185"/>
      <c r="AM1428" s="183"/>
      <c r="AN1428" s="185"/>
      <c r="AO1428" s="183"/>
      <c r="AP1428" s="48"/>
      <c r="AQ1428" s="94"/>
    </row>
    <row r="1429" spans="1:43" x14ac:dyDescent="0.2">
      <c r="A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185"/>
      <c r="AE1429" s="183"/>
      <c r="AF1429" s="185"/>
      <c r="AG1429" s="183"/>
      <c r="AH1429" s="185"/>
      <c r="AI1429" s="183"/>
      <c r="AJ1429" s="185"/>
      <c r="AK1429" s="183"/>
      <c r="AL1429" s="185"/>
      <c r="AM1429" s="183"/>
      <c r="AN1429" s="185"/>
      <c r="AO1429" s="183"/>
      <c r="AP1429" s="48"/>
      <c r="AQ1429" s="94"/>
    </row>
    <row r="1430" spans="1:43" x14ac:dyDescent="0.2">
      <c r="A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83"/>
      <c r="S1430" s="83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185"/>
      <c r="AE1430" s="183"/>
      <c r="AF1430" s="185"/>
      <c r="AG1430" s="183"/>
      <c r="AH1430" s="185"/>
      <c r="AI1430" s="183"/>
      <c r="AJ1430" s="185"/>
      <c r="AK1430" s="183"/>
      <c r="AL1430" s="185"/>
      <c r="AM1430" s="183"/>
      <c r="AN1430" s="185"/>
      <c r="AO1430" s="183"/>
      <c r="AP1430" s="48"/>
      <c r="AQ1430" s="94"/>
    </row>
    <row r="1431" spans="1:43" x14ac:dyDescent="0.2">
      <c r="A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83"/>
      <c r="S1431" s="83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185"/>
      <c r="AE1431" s="183"/>
      <c r="AF1431" s="185"/>
      <c r="AG1431" s="183"/>
      <c r="AH1431" s="185"/>
      <c r="AI1431" s="183"/>
      <c r="AJ1431" s="185"/>
      <c r="AK1431" s="183"/>
      <c r="AL1431" s="185"/>
      <c r="AM1431" s="183"/>
      <c r="AN1431" s="185"/>
      <c r="AO1431" s="183"/>
      <c r="AP1431" s="48"/>
      <c r="AQ1431" s="94"/>
    </row>
    <row r="1432" spans="1:43" x14ac:dyDescent="0.2">
      <c r="A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83"/>
      <c r="S1432" s="83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185"/>
      <c r="AE1432" s="183"/>
      <c r="AF1432" s="185"/>
      <c r="AG1432" s="183"/>
      <c r="AH1432" s="185"/>
      <c r="AI1432" s="183"/>
      <c r="AJ1432" s="185"/>
      <c r="AK1432" s="183"/>
      <c r="AL1432" s="185"/>
      <c r="AM1432" s="183"/>
      <c r="AN1432" s="185"/>
      <c r="AO1432" s="183"/>
      <c r="AP1432" s="48"/>
      <c r="AQ1432" s="94"/>
    </row>
    <row r="1433" spans="1:43" x14ac:dyDescent="0.2">
      <c r="A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83"/>
      <c r="S1433" s="83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185"/>
      <c r="AE1433" s="183"/>
      <c r="AF1433" s="185"/>
      <c r="AG1433" s="183"/>
      <c r="AH1433" s="185"/>
      <c r="AI1433" s="183"/>
      <c r="AJ1433" s="185"/>
      <c r="AK1433" s="183"/>
      <c r="AL1433" s="185"/>
      <c r="AM1433" s="183"/>
      <c r="AN1433" s="185"/>
      <c r="AO1433" s="183"/>
      <c r="AP1433" s="48"/>
      <c r="AQ1433" s="94"/>
    </row>
    <row r="1434" spans="1:43" x14ac:dyDescent="0.2">
      <c r="A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83"/>
      <c r="S1434" s="83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185"/>
      <c r="AE1434" s="183"/>
      <c r="AF1434" s="185"/>
      <c r="AG1434" s="183"/>
      <c r="AH1434" s="185"/>
      <c r="AI1434" s="183"/>
      <c r="AJ1434" s="185"/>
      <c r="AK1434" s="183"/>
      <c r="AL1434" s="185"/>
      <c r="AM1434" s="183"/>
      <c r="AN1434" s="185"/>
      <c r="AO1434" s="183"/>
      <c r="AP1434" s="48"/>
      <c r="AQ1434" s="94"/>
    </row>
    <row r="1435" spans="1:43" x14ac:dyDescent="0.2">
      <c r="A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83"/>
      <c r="S1435" s="83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185"/>
      <c r="AE1435" s="183"/>
      <c r="AF1435" s="185"/>
      <c r="AG1435" s="183"/>
      <c r="AH1435" s="185"/>
      <c r="AI1435" s="183"/>
      <c r="AJ1435" s="185"/>
      <c r="AK1435" s="183"/>
      <c r="AL1435" s="185"/>
      <c r="AM1435" s="183"/>
      <c r="AN1435" s="185"/>
      <c r="AO1435" s="183"/>
      <c r="AP1435" s="48"/>
      <c r="AQ1435" s="94"/>
    </row>
    <row r="1436" spans="1:43" x14ac:dyDescent="0.2">
      <c r="A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83"/>
      <c r="S1436" s="83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185"/>
      <c r="AE1436" s="183"/>
      <c r="AF1436" s="185"/>
      <c r="AG1436" s="183"/>
      <c r="AH1436" s="185"/>
      <c r="AI1436" s="183"/>
      <c r="AJ1436" s="185"/>
      <c r="AK1436" s="183"/>
      <c r="AL1436" s="185"/>
      <c r="AM1436" s="183"/>
      <c r="AN1436" s="185"/>
      <c r="AO1436" s="183"/>
      <c r="AP1436" s="48"/>
      <c r="AQ1436" s="94"/>
    </row>
    <row r="1437" spans="1:43" x14ac:dyDescent="0.2">
      <c r="A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83"/>
      <c r="S1437" s="83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185"/>
      <c r="AE1437" s="183"/>
      <c r="AF1437" s="185"/>
      <c r="AG1437" s="183"/>
      <c r="AH1437" s="185"/>
      <c r="AI1437" s="183"/>
      <c r="AJ1437" s="185"/>
      <c r="AK1437" s="183"/>
      <c r="AL1437" s="185"/>
      <c r="AM1437" s="183"/>
      <c r="AN1437" s="185"/>
      <c r="AO1437" s="183"/>
      <c r="AP1437" s="48"/>
      <c r="AQ1437" s="94"/>
    </row>
    <row r="1438" spans="1:43" x14ac:dyDescent="0.2">
      <c r="A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83"/>
      <c r="S1438" s="83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185"/>
      <c r="AE1438" s="183"/>
      <c r="AF1438" s="185"/>
      <c r="AG1438" s="183"/>
      <c r="AH1438" s="185"/>
      <c r="AI1438" s="183"/>
      <c r="AJ1438" s="185"/>
      <c r="AK1438" s="183"/>
      <c r="AL1438" s="185"/>
      <c r="AM1438" s="183"/>
      <c r="AN1438" s="185"/>
      <c r="AO1438" s="183"/>
      <c r="AP1438" s="48"/>
      <c r="AQ1438" s="94"/>
    </row>
    <row r="1439" spans="1:43" x14ac:dyDescent="0.2">
      <c r="A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83"/>
      <c r="S1439" s="83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185"/>
      <c r="AE1439" s="183"/>
      <c r="AF1439" s="185"/>
      <c r="AG1439" s="183"/>
      <c r="AH1439" s="185"/>
      <c r="AI1439" s="183"/>
      <c r="AJ1439" s="185"/>
      <c r="AK1439" s="183"/>
      <c r="AL1439" s="185"/>
      <c r="AM1439" s="183"/>
      <c r="AN1439" s="185"/>
      <c r="AO1439" s="183"/>
      <c r="AP1439" s="48"/>
      <c r="AQ1439" s="94"/>
    </row>
    <row r="1440" spans="1:43" x14ac:dyDescent="0.2">
      <c r="A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83"/>
      <c r="S1440" s="83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185"/>
      <c r="AE1440" s="183"/>
      <c r="AF1440" s="185"/>
      <c r="AG1440" s="183"/>
      <c r="AH1440" s="185"/>
      <c r="AI1440" s="183"/>
      <c r="AJ1440" s="185"/>
      <c r="AK1440" s="183"/>
      <c r="AL1440" s="185"/>
      <c r="AM1440" s="183"/>
      <c r="AN1440" s="185"/>
      <c r="AO1440" s="183"/>
      <c r="AP1440" s="48"/>
      <c r="AQ1440" s="94"/>
    </row>
    <row r="1441" spans="1:43" x14ac:dyDescent="0.2">
      <c r="A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83"/>
      <c r="S1441" s="83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185"/>
      <c r="AE1441" s="183"/>
      <c r="AF1441" s="185"/>
      <c r="AG1441" s="183"/>
      <c r="AH1441" s="185"/>
      <c r="AI1441" s="183"/>
      <c r="AJ1441" s="185"/>
      <c r="AK1441" s="183"/>
      <c r="AL1441" s="185"/>
      <c r="AM1441" s="183"/>
      <c r="AN1441" s="185"/>
      <c r="AO1441" s="183"/>
      <c r="AP1441" s="48"/>
      <c r="AQ1441" s="94"/>
    </row>
    <row r="1442" spans="1:43" x14ac:dyDescent="0.2">
      <c r="A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83"/>
      <c r="S1442" s="83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185"/>
      <c r="AE1442" s="183"/>
      <c r="AF1442" s="185"/>
      <c r="AG1442" s="183"/>
      <c r="AH1442" s="185"/>
      <c r="AI1442" s="183"/>
      <c r="AJ1442" s="185"/>
      <c r="AK1442" s="183"/>
      <c r="AL1442" s="185"/>
      <c r="AM1442" s="183"/>
      <c r="AN1442" s="185"/>
      <c r="AO1442" s="183"/>
      <c r="AP1442" s="48"/>
      <c r="AQ1442" s="94"/>
    </row>
    <row r="1443" spans="1:43" x14ac:dyDescent="0.2">
      <c r="A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83"/>
      <c r="S1443" s="83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185"/>
      <c r="AE1443" s="183"/>
      <c r="AF1443" s="185"/>
      <c r="AG1443" s="183"/>
      <c r="AH1443" s="185"/>
      <c r="AI1443" s="183"/>
      <c r="AJ1443" s="185"/>
      <c r="AK1443" s="183"/>
      <c r="AL1443" s="185"/>
      <c r="AM1443" s="183"/>
      <c r="AN1443" s="185"/>
      <c r="AO1443" s="183"/>
      <c r="AP1443" s="48"/>
      <c r="AQ1443" s="94"/>
    </row>
    <row r="1444" spans="1:43" x14ac:dyDescent="0.2">
      <c r="A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83"/>
      <c r="S1444" s="83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185"/>
      <c r="AE1444" s="183"/>
      <c r="AF1444" s="185"/>
      <c r="AG1444" s="183"/>
      <c r="AH1444" s="185"/>
      <c r="AI1444" s="183"/>
      <c r="AJ1444" s="185"/>
      <c r="AK1444" s="183"/>
      <c r="AL1444" s="185"/>
      <c r="AM1444" s="183"/>
      <c r="AN1444" s="185"/>
      <c r="AO1444" s="183"/>
      <c r="AP1444" s="48"/>
      <c r="AQ1444" s="94"/>
    </row>
    <row r="1445" spans="1:43" x14ac:dyDescent="0.2">
      <c r="A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83"/>
      <c r="S1445" s="83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185"/>
      <c r="AE1445" s="183"/>
      <c r="AF1445" s="185"/>
      <c r="AG1445" s="183"/>
      <c r="AH1445" s="185"/>
      <c r="AI1445" s="183"/>
      <c r="AJ1445" s="185"/>
      <c r="AK1445" s="183"/>
      <c r="AL1445" s="185"/>
      <c r="AM1445" s="183"/>
      <c r="AN1445" s="185"/>
      <c r="AO1445" s="183"/>
      <c r="AP1445" s="48"/>
      <c r="AQ1445" s="94"/>
    </row>
    <row r="1446" spans="1:43" x14ac:dyDescent="0.2">
      <c r="A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83"/>
      <c r="S1446" s="83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185"/>
      <c r="AE1446" s="183"/>
      <c r="AF1446" s="185"/>
      <c r="AG1446" s="183"/>
      <c r="AH1446" s="185"/>
      <c r="AI1446" s="183"/>
      <c r="AJ1446" s="185"/>
      <c r="AK1446" s="183"/>
      <c r="AL1446" s="185"/>
      <c r="AM1446" s="183"/>
      <c r="AN1446" s="185"/>
      <c r="AO1446" s="183"/>
      <c r="AP1446" s="48"/>
      <c r="AQ1446" s="94"/>
    </row>
    <row r="1447" spans="1:43" x14ac:dyDescent="0.2">
      <c r="A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83"/>
      <c r="S1447" s="83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185"/>
      <c r="AE1447" s="183"/>
      <c r="AF1447" s="185"/>
      <c r="AG1447" s="183"/>
      <c r="AH1447" s="185"/>
      <c r="AI1447" s="183"/>
      <c r="AJ1447" s="185"/>
      <c r="AK1447" s="183"/>
      <c r="AL1447" s="185"/>
      <c r="AM1447" s="183"/>
      <c r="AN1447" s="185"/>
      <c r="AO1447" s="183"/>
      <c r="AP1447" s="48"/>
      <c r="AQ1447" s="94"/>
    </row>
    <row r="1448" spans="1:43" x14ac:dyDescent="0.2">
      <c r="A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83"/>
      <c r="S1448" s="83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185"/>
      <c r="AE1448" s="183"/>
      <c r="AF1448" s="185"/>
      <c r="AG1448" s="183"/>
      <c r="AH1448" s="185"/>
      <c r="AI1448" s="183"/>
      <c r="AJ1448" s="185"/>
      <c r="AK1448" s="183"/>
      <c r="AL1448" s="185"/>
      <c r="AM1448" s="183"/>
      <c r="AN1448" s="185"/>
      <c r="AO1448" s="183"/>
      <c r="AP1448" s="48"/>
      <c r="AQ1448" s="94"/>
    </row>
    <row r="1449" spans="1:43" x14ac:dyDescent="0.2">
      <c r="A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83"/>
      <c r="S1449" s="83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185"/>
      <c r="AE1449" s="183"/>
      <c r="AF1449" s="185"/>
      <c r="AG1449" s="183"/>
      <c r="AH1449" s="185"/>
      <c r="AI1449" s="183"/>
      <c r="AJ1449" s="185"/>
      <c r="AK1449" s="183"/>
      <c r="AL1449" s="185"/>
      <c r="AM1449" s="183"/>
      <c r="AN1449" s="185"/>
      <c r="AO1449" s="183"/>
      <c r="AP1449" s="48"/>
      <c r="AQ1449" s="94"/>
    </row>
    <row r="1450" spans="1:43" x14ac:dyDescent="0.2">
      <c r="A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83"/>
      <c r="S1450" s="83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185"/>
      <c r="AE1450" s="183"/>
      <c r="AF1450" s="185"/>
      <c r="AG1450" s="183"/>
      <c r="AH1450" s="185"/>
      <c r="AI1450" s="183"/>
      <c r="AJ1450" s="185"/>
      <c r="AK1450" s="183"/>
      <c r="AL1450" s="185"/>
      <c r="AM1450" s="183"/>
      <c r="AN1450" s="185"/>
      <c r="AO1450" s="183"/>
      <c r="AP1450" s="48"/>
      <c r="AQ1450" s="94"/>
    </row>
    <row r="1451" spans="1:43" x14ac:dyDescent="0.2">
      <c r="A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83"/>
      <c r="S1451" s="83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185"/>
      <c r="AE1451" s="183"/>
      <c r="AF1451" s="185"/>
      <c r="AG1451" s="183"/>
      <c r="AH1451" s="185"/>
      <c r="AI1451" s="183"/>
      <c r="AJ1451" s="185"/>
      <c r="AK1451" s="183"/>
      <c r="AL1451" s="185"/>
      <c r="AM1451" s="183"/>
      <c r="AN1451" s="185"/>
      <c r="AO1451" s="183"/>
      <c r="AP1451" s="48"/>
      <c r="AQ1451" s="94"/>
    </row>
    <row r="1452" spans="1:43" x14ac:dyDescent="0.2">
      <c r="A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83"/>
      <c r="S1452" s="83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185"/>
      <c r="AE1452" s="183"/>
      <c r="AF1452" s="185"/>
      <c r="AG1452" s="183"/>
      <c r="AH1452" s="185"/>
      <c r="AI1452" s="183"/>
      <c r="AJ1452" s="185"/>
      <c r="AK1452" s="183"/>
      <c r="AL1452" s="185"/>
      <c r="AM1452" s="183"/>
      <c r="AN1452" s="185"/>
      <c r="AO1452" s="183"/>
      <c r="AP1452" s="48"/>
      <c r="AQ1452" s="94"/>
    </row>
    <row r="1453" spans="1:43" x14ac:dyDescent="0.2">
      <c r="A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83"/>
      <c r="S1453" s="83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185"/>
      <c r="AE1453" s="183"/>
      <c r="AF1453" s="185"/>
      <c r="AG1453" s="183"/>
      <c r="AH1453" s="185"/>
      <c r="AI1453" s="183"/>
      <c r="AJ1453" s="185"/>
      <c r="AK1453" s="183"/>
      <c r="AL1453" s="185"/>
      <c r="AM1453" s="183"/>
      <c r="AN1453" s="185"/>
      <c r="AO1453" s="183"/>
      <c r="AP1453" s="48"/>
      <c r="AQ1453" s="94"/>
    </row>
    <row r="1454" spans="1:43" x14ac:dyDescent="0.2">
      <c r="A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83"/>
      <c r="S1454" s="83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185"/>
      <c r="AE1454" s="183"/>
      <c r="AF1454" s="185"/>
      <c r="AG1454" s="183"/>
      <c r="AH1454" s="185"/>
      <c r="AI1454" s="183"/>
      <c r="AJ1454" s="185"/>
      <c r="AK1454" s="183"/>
      <c r="AL1454" s="185"/>
      <c r="AM1454" s="183"/>
      <c r="AN1454" s="185"/>
      <c r="AO1454" s="183"/>
      <c r="AP1454" s="48"/>
      <c r="AQ1454" s="94"/>
    </row>
    <row r="1455" spans="1:43" x14ac:dyDescent="0.2">
      <c r="A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83"/>
      <c r="S1455" s="83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185"/>
      <c r="AE1455" s="183"/>
      <c r="AF1455" s="185"/>
      <c r="AG1455" s="183"/>
      <c r="AH1455" s="185"/>
      <c r="AI1455" s="183"/>
      <c r="AJ1455" s="185"/>
      <c r="AK1455" s="183"/>
      <c r="AL1455" s="185"/>
      <c r="AM1455" s="183"/>
      <c r="AN1455" s="185"/>
      <c r="AO1455" s="183"/>
      <c r="AP1455" s="48"/>
      <c r="AQ1455" s="94"/>
    </row>
    <row r="1456" spans="1:43" x14ac:dyDescent="0.2">
      <c r="A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83"/>
      <c r="S1456" s="83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185"/>
      <c r="AE1456" s="183"/>
      <c r="AF1456" s="185"/>
      <c r="AG1456" s="183"/>
      <c r="AH1456" s="185"/>
      <c r="AI1456" s="183"/>
      <c r="AJ1456" s="185"/>
      <c r="AK1456" s="183"/>
      <c r="AL1456" s="185"/>
      <c r="AM1456" s="183"/>
      <c r="AN1456" s="185"/>
      <c r="AO1456" s="183"/>
      <c r="AP1456" s="48"/>
      <c r="AQ1456" s="94"/>
    </row>
    <row r="1457" spans="1:43" x14ac:dyDescent="0.2">
      <c r="A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83"/>
      <c r="S1457" s="83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185"/>
      <c r="AE1457" s="183"/>
      <c r="AF1457" s="185"/>
      <c r="AG1457" s="183"/>
      <c r="AH1457" s="185"/>
      <c r="AI1457" s="183"/>
      <c r="AJ1457" s="185"/>
      <c r="AK1457" s="183"/>
      <c r="AL1457" s="185"/>
      <c r="AM1457" s="183"/>
      <c r="AN1457" s="185"/>
      <c r="AO1457" s="183"/>
      <c r="AP1457" s="48"/>
      <c r="AQ1457" s="94"/>
    </row>
    <row r="1458" spans="1:43" x14ac:dyDescent="0.2">
      <c r="A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83"/>
      <c r="S1458" s="83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185"/>
      <c r="AE1458" s="183"/>
      <c r="AF1458" s="185"/>
      <c r="AG1458" s="183"/>
      <c r="AH1458" s="185"/>
      <c r="AI1458" s="183"/>
      <c r="AJ1458" s="185"/>
      <c r="AK1458" s="183"/>
      <c r="AL1458" s="185"/>
      <c r="AM1458" s="183"/>
      <c r="AN1458" s="185"/>
      <c r="AO1458" s="183"/>
      <c r="AP1458" s="48"/>
      <c r="AQ1458" s="94"/>
    </row>
    <row r="1459" spans="1:43" x14ac:dyDescent="0.2">
      <c r="A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83"/>
      <c r="S1459" s="83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185"/>
      <c r="AE1459" s="183"/>
      <c r="AF1459" s="185"/>
      <c r="AG1459" s="183"/>
      <c r="AH1459" s="185"/>
      <c r="AI1459" s="183"/>
      <c r="AJ1459" s="185"/>
      <c r="AK1459" s="183"/>
      <c r="AL1459" s="185"/>
      <c r="AM1459" s="183"/>
      <c r="AN1459" s="185"/>
      <c r="AO1459" s="183"/>
      <c r="AP1459" s="48"/>
      <c r="AQ1459" s="94"/>
    </row>
    <row r="1460" spans="1:43" x14ac:dyDescent="0.2">
      <c r="A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83"/>
      <c r="S1460" s="83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185"/>
      <c r="AE1460" s="183"/>
      <c r="AF1460" s="185"/>
      <c r="AG1460" s="183"/>
      <c r="AH1460" s="185"/>
      <c r="AI1460" s="183"/>
      <c r="AJ1460" s="185"/>
      <c r="AK1460" s="183"/>
      <c r="AL1460" s="185"/>
      <c r="AM1460" s="183"/>
      <c r="AN1460" s="185"/>
      <c r="AO1460" s="183"/>
      <c r="AP1460" s="48"/>
      <c r="AQ1460" s="94"/>
    </row>
    <row r="1461" spans="1:43" x14ac:dyDescent="0.2">
      <c r="A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83"/>
      <c r="S1461" s="83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185"/>
      <c r="AE1461" s="183"/>
      <c r="AF1461" s="185"/>
      <c r="AG1461" s="183"/>
      <c r="AH1461" s="185"/>
      <c r="AI1461" s="183"/>
      <c r="AJ1461" s="185"/>
      <c r="AK1461" s="183"/>
      <c r="AL1461" s="185"/>
      <c r="AM1461" s="183"/>
      <c r="AN1461" s="185"/>
      <c r="AO1461" s="183"/>
      <c r="AP1461" s="48"/>
      <c r="AQ1461" s="94"/>
    </row>
    <row r="1462" spans="1:43" x14ac:dyDescent="0.2">
      <c r="A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83"/>
      <c r="S1462" s="83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185"/>
      <c r="AE1462" s="183"/>
      <c r="AF1462" s="185"/>
      <c r="AG1462" s="183"/>
      <c r="AH1462" s="185"/>
      <c r="AI1462" s="183"/>
      <c r="AJ1462" s="185"/>
      <c r="AK1462" s="183"/>
      <c r="AL1462" s="185"/>
      <c r="AM1462" s="183"/>
      <c r="AN1462" s="185"/>
      <c r="AO1462" s="183"/>
      <c r="AP1462" s="48"/>
      <c r="AQ1462" s="94"/>
    </row>
    <row r="1463" spans="1:43" x14ac:dyDescent="0.2">
      <c r="A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83"/>
      <c r="S1463" s="83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185"/>
      <c r="AE1463" s="183"/>
      <c r="AF1463" s="185"/>
      <c r="AG1463" s="183"/>
      <c r="AH1463" s="185"/>
      <c r="AI1463" s="183"/>
      <c r="AJ1463" s="185"/>
      <c r="AK1463" s="183"/>
      <c r="AL1463" s="185"/>
      <c r="AM1463" s="183"/>
      <c r="AN1463" s="185"/>
      <c r="AO1463" s="183"/>
      <c r="AP1463" s="48"/>
      <c r="AQ1463" s="94"/>
    </row>
    <row r="1464" spans="1:43" x14ac:dyDescent="0.2">
      <c r="A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83"/>
      <c r="S1464" s="83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185"/>
      <c r="AE1464" s="183"/>
      <c r="AF1464" s="185"/>
      <c r="AG1464" s="183"/>
      <c r="AH1464" s="185"/>
      <c r="AI1464" s="183"/>
      <c r="AJ1464" s="185"/>
      <c r="AK1464" s="183"/>
      <c r="AL1464" s="185"/>
      <c r="AM1464" s="183"/>
      <c r="AN1464" s="185"/>
      <c r="AO1464" s="183"/>
      <c r="AP1464" s="48"/>
      <c r="AQ1464" s="94"/>
    </row>
    <row r="1465" spans="1:43" x14ac:dyDescent="0.2">
      <c r="A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83"/>
      <c r="S1465" s="83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185"/>
      <c r="AE1465" s="183"/>
      <c r="AF1465" s="185"/>
      <c r="AG1465" s="183"/>
      <c r="AH1465" s="185"/>
      <c r="AI1465" s="183"/>
      <c r="AJ1465" s="185"/>
      <c r="AK1465" s="183"/>
      <c r="AL1465" s="185"/>
      <c r="AM1465" s="183"/>
      <c r="AN1465" s="185"/>
      <c r="AO1465" s="183"/>
      <c r="AP1465" s="48"/>
      <c r="AQ1465" s="94"/>
    </row>
    <row r="1466" spans="1:43" x14ac:dyDescent="0.2">
      <c r="A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83"/>
      <c r="S1466" s="83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185"/>
      <c r="AE1466" s="183"/>
      <c r="AF1466" s="185"/>
      <c r="AG1466" s="183"/>
      <c r="AH1466" s="185"/>
      <c r="AI1466" s="183"/>
      <c r="AJ1466" s="185"/>
      <c r="AK1466" s="183"/>
      <c r="AL1466" s="185"/>
      <c r="AM1466" s="183"/>
      <c r="AN1466" s="185"/>
      <c r="AO1466" s="183"/>
      <c r="AP1466" s="48"/>
      <c r="AQ1466" s="94"/>
    </row>
    <row r="1467" spans="1:43" x14ac:dyDescent="0.2">
      <c r="A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83"/>
      <c r="S1467" s="83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185"/>
      <c r="AE1467" s="183"/>
      <c r="AF1467" s="185"/>
      <c r="AG1467" s="183"/>
      <c r="AH1467" s="185"/>
      <c r="AI1467" s="183"/>
      <c r="AJ1467" s="185"/>
      <c r="AK1467" s="183"/>
      <c r="AL1467" s="185"/>
      <c r="AM1467" s="183"/>
      <c r="AN1467" s="185"/>
      <c r="AO1467" s="183"/>
      <c r="AP1467" s="48"/>
      <c r="AQ1467" s="94"/>
    </row>
    <row r="1468" spans="1:43" x14ac:dyDescent="0.2">
      <c r="A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83"/>
      <c r="S1468" s="83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185"/>
      <c r="AE1468" s="183"/>
      <c r="AF1468" s="185"/>
      <c r="AG1468" s="183"/>
      <c r="AH1468" s="185"/>
      <c r="AI1468" s="183"/>
      <c r="AJ1468" s="185"/>
      <c r="AK1468" s="183"/>
      <c r="AL1468" s="185"/>
      <c r="AM1468" s="183"/>
      <c r="AN1468" s="185"/>
      <c r="AO1468" s="183"/>
      <c r="AP1468" s="48"/>
      <c r="AQ1468" s="94"/>
    </row>
    <row r="1469" spans="1:43" x14ac:dyDescent="0.2">
      <c r="A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83"/>
      <c r="S1469" s="83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185"/>
      <c r="AE1469" s="183"/>
      <c r="AF1469" s="185"/>
      <c r="AG1469" s="183"/>
      <c r="AH1469" s="185"/>
      <c r="AI1469" s="183"/>
      <c r="AJ1469" s="185"/>
      <c r="AK1469" s="183"/>
      <c r="AL1469" s="185"/>
      <c r="AM1469" s="183"/>
      <c r="AN1469" s="185"/>
      <c r="AO1469" s="183"/>
      <c r="AP1469" s="48"/>
      <c r="AQ1469" s="94"/>
    </row>
    <row r="1470" spans="1:43" x14ac:dyDescent="0.2">
      <c r="A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83"/>
      <c r="S1470" s="83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185"/>
      <c r="AE1470" s="183"/>
      <c r="AF1470" s="185"/>
      <c r="AG1470" s="183"/>
      <c r="AH1470" s="185"/>
      <c r="AI1470" s="183"/>
      <c r="AJ1470" s="185"/>
      <c r="AK1470" s="183"/>
      <c r="AL1470" s="185"/>
      <c r="AM1470" s="183"/>
      <c r="AN1470" s="185"/>
      <c r="AO1470" s="183"/>
      <c r="AP1470" s="48"/>
      <c r="AQ1470" s="94"/>
    </row>
    <row r="1471" spans="1:43" x14ac:dyDescent="0.2">
      <c r="A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83"/>
      <c r="S1471" s="83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185"/>
      <c r="AE1471" s="183"/>
      <c r="AF1471" s="185"/>
      <c r="AG1471" s="183"/>
      <c r="AH1471" s="185"/>
      <c r="AI1471" s="183"/>
      <c r="AJ1471" s="185"/>
      <c r="AK1471" s="183"/>
      <c r="AL1471" s="185"/>
      <c r="AM1471" s="183"/>
      <c r="AN1471" s="185"/>
      <c r="AO1471" s="183"/>
      <c r="AP1471" s="48"/>
      <c r="AQ1471" s="94"/>
    </row>
    <row r="1472" spans="1:43" x14ac:dyDescent="0.2">
      <c r="A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83"/>
      <c r="S1472" s="83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185"/>
      <c r="AE1472" s="183"/>
      <c r="AF1472" s="185"/>
      <c r="AG1472" s="183"/>
      <c r="AH1472" s="185"/>
      <c r="AI1472" s="183"/>
      <c r="AJ1472" s="185"/>
      <c r="AK1472" s="183"/>
      <c r="AL1472" s="185"/>
      <c r="AM1472" s="183"/>
      <c r="AN1472" s="185"/>
      <c r="AO1472" s="183"/>
      <c r="AP1472" s="48"/>
      <c r="AQ1472" s="94"/>
    </row>
    <row r="1473" spans="1:43" x14ac:dyDescent="0.2">
      <c r="A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83"/>
      <c r="S1473" s="83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185"/>
      <c r="AE1473" s="183"/>
      <c r="AF1473" s="185"/>
      <c r="AG1473" s="183"/>
      <c r="AH1473" s="185"/>
      <c r="AI1473" s="183"/>
      <c r="AJ1473" s="185"/>
      <c r="AK1473" s="183"/>
      <c r="AL1473" s="185"/>
      <c r="AM1473" s="183"/>
      <c r="AN1473" s="185"/>
      <c r="AO1473" s="183"/>
      <c r="AP1473" s="48"/>
      <c r="AQ1473" s="94"/>
    </row>
    <row r="1474" spans="1:43" x14ac:dyDescent="0.2">
      <c r="A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83"/>
      <c r="S1474" s="83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185"/>
      <c r="AE1474" s="183"/>
      <c r="AF1474" s="185"/>
      <c r="AG1474" s="183"/>
      <c r="AH1474" s="185"/>
      <c r="AI1474" s="183"/>
      <c r="AJ1474" s="185"/>
      <c r="AK1474" s="183"/>
      <c r="AL1474" s="185"/>
      <c r="AM1474" s="183"/>
      <c r="AN1474" s="185"/>
      <c r="AO1474" s="183"/>
      <c r="AP1474" s="48"/>
      <c r="AQ1474" s="94"/>
    </row>
    <row r="1475" spans="1:43" x14ac:dyDescent="0.2">
      <c r="A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83"/>
      <c r="S1475" s="83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185"/>
      <c r="AE1475" s="183"/>
      <c r="AF1475" s="185"/>
      <c r="AG1475" s="183"/>
      <c r="AH1475" s="185"/>
      <c r="AI1475" s="183"/>
      <c r="AJ1475" s="185"/>
      <c r="AK1475" s="183"/>
      <c r="AL1475" s="185"/>
      <c r="AM1475" s="183"/>
      <c r="AN1475" s="185"/>
      <c r="AO1475" s="183"/>
      <c r="AP1475" s="48"/>
      <c r="AQ1475" s="94"/>
    </row>
    <row r="1476" spans="1:43" x14ac:dyDescent="0.2">
      <c r="A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83"/>
      <c r="S1476" s="83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185"/>
      <c r="AE1476" s="183"/>
      <c r="AF1476" s="185"/>
      <c r="AG1476" s="183"/>
      <c r="AH1476" s="185"/>
      <c r="AI1476" s="183"/>
      <c r="AJ1476" s="185"/>
      <c r="AK1476" s="183"/>
      <c r="AL1476" s="185"/>
      <c r="AM1476" s="183"/>
      <c r="AN1476" s="185"/>
      <c r="AO1476" s="183"/>
      <c r="AP1476" s="48"/>
      <c r="AQ1476" s="94"/>
    </row>
    <row r="1477" spans="1:43" x14ac:dyDescent="0.2">
      <c r="A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83"/>
      <c r="S1477" s="83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185"/>
      <c r="AE1477" s="183"/>
      <c r="AF1477" s="185"/>
      <c r="AG1477" s="183"/>
      <c r="AH1477" s="185"/>
      <c r="AI1477" s="183"/>
      <c r="AJ1477" s="185"/>
      <c r="AK1477" s="183"/>
      <c r="AL1477" s="185"/>
      <c r="AM1477" s="183"/>
      <c r="AN1477" s="185"/>
      <c r="AO1477" s="183"/>
      <c r="AP1477" s="48"/>
      <c r="AQ1477" s="94"/>
    </row>
    <row r="1478" spans="1:43" x14ac:dyDescent="0.2">
      <c r="A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83"/>
      <c r="S1478" s="83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185"/>
      <c r="AE1478" s="183"/>
      <c r="AF1478" s="185"/>
      <c r="AG1478" s="183"/>
      <c r="AH1478" s="185"/>
      <c r="AI1478" s="183"/>
      <c r="AJ1478" s="185"/>
      <c r="AK1478" s="183"/>
      <c r="AL1478" s="185"/>
      <c r="AM1478" s="183"/>
      <c r="AN1478" s="185"/>
      <c r="AO1478" s="183"/>
      <c r="AP1478" s="48"/>
      <c r="AQ1478" s="94"/>
    </row>
    <row r="1479" spans="1:43" x14ac:dyDescent="0.2">
      <c r="A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83"/>
      <c r="S1479" s="83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185"/>
      <c r="AE1479" s="183"/>
      <c r="AF1479" s="185"/>
      <c r="AG1479" s="183"/>
      <c r="AH1479" s="185"/>
      <c r="AI1479" s="183"/>
      <c r="AJ1479" s="185"/>
      <c r="AK1479" s="183"/>
      <c r="AL1479" s="185"/>
      <c r="AM1479" s="183"/>
      <c r="AN1479" s="185"/>
      <c r="AO1479" s="183"/>
      <c r="AP1479" s="48"/>
      <c r="AQ1479" s="94"/>
    </row>
    <row r="1480" spans="1:43" x14ac:dyDescent="0.2">
      <c r="A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83"/>
      <c r="S1480" s="83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185"/>
      <c r="AE1480" s="183"/>
      <c r="AF1480" s="185"/>
      <c r="AG1480" s="183"/>
      <c r="AH1480" s="185"/>
      <c r="AI1480" s="183"/>
      <c r="AJ1480" s="185"/>
      <c r="AK1480" s="183"/>
      <c r="AL1480" s="185"/>
      <c r="AM1480" s="183"/>
      <c r="AN1480" s="185"/>
      <c r="AO1480" s="183"/>
      <c r="AP1480" s="48"/>
      <c r="AQ1480" s="94"/>
    </row>
    <row r="1481" spans="1:43" x14ac:dyDescent="0.2">
      <c r="A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83"/>
      <c r="S1481" s="83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185"/>
      <c r="AE1481" s="183"/>
      <c r="AF1481" s="185"/>
      <c r="AG1481" s="183"/>
      <c r="AH1481" s="185"/>
      <c r="AI1481" s="183"/>
      <c r="AJ1481" s="185"/>
      <c r="AK1481" s="183"/>
      <c r="AL1481" s="185"/>
      <c r="AM1481" s="183"/>
      <c r="AN1481" s="185"/>
      <c r="AO1481" s="183"/>
      <c r="AP1481" s="48"/>
      <c r="AQ1481" s="94"/>
    </row>
    <row r="1482" spans="1:43" x14ac:dyDescent="0.2">
      <c r="A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83"/>
      <c r="S1482" s="83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185"/>
      <c r="AE1482" s="183"/>
      <c r="AF1482" s="185"/>
      <c r="AG1482" s="183"/>
      <c r="AH1482" s="185"/>
      <c r="AI1482" s="183"/>
      <c r="AJ1482" s="185"/>
      <c r="AK1482" s="183"/>
      <c r="AL1482" s="185"/>
      <c r="AM1482" s="183"/>
      <c r="AN1482" s="185"/>
      <c r="AO1482" s="183"/>
      <c r="AP1482" s="48"/>
      <c r="AQ1482" s="94"/>
    </row>
    <row r="1483" spans="1:43" x14ac:dyDescent="0.2">
      <c r="A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83"/>
      <c r="S1483" s="83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185"/>
      <c r="AE1483" s="183"/>
      <c r="AF1483" s="185"/>
      <c r="AG1483" s="183"/>
      <c r="AH1483" s="185"/>
      <c r="AI1483" s="183"/>
      <c r="AJ1483" s="185"/>
      <c r="AK1483" s="183"/>
      <c r="AL1483" s="185"/>
      <c r="AM1483" s="183"/>
      <c r="AN1483" s="185"/>
      <c r="AO1483" s="183"/>
      <c r="AP1483" s="48"/>
      <c r="AQ1483" s="94"/>
    </row>
    <row r="1484" spans="1:43" x14ac:dyDescent="0.2">
      <c r="A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83"/>
      <c r="S1484" s="83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185"/>
      <c r="AE1484" s="183"/>
      <c r="AF1484" s="185"/>
      <c r="AG1484" s="183"/>
      <c r="AH1484" s="185"/>
      <c r="AI1484" s="183"/>
      <c r="AJ1484" s="185"/>
      <c r="AK1484" s="183"/>
      <c r="AL1484" s="185"/>
      <c r="AM1484" s="183"/>
      <c r="AN1484" s="185"/>
      <c r="AO1484" s="183"/>
      <c r="AP1484" s="48"/>
      <c r="AQ1484" s="94"/>
    </row>
    <row r="1485" spans="1:43" x14ac:dyDescent="0.2">
      <c r="A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83"/>
      <c r="S1485" s="83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185"/>
      <c r="AE1485" s="183"/>
      <c r="AF1485" s="185"/>
      <c r="AG1485" s="183"/>
      <c r="AH1485" s="185"/>
      <c r="AI1485" s="183"/>
      <c r="AJ1485" s="185"/>
      <c r="AK1485" s="183"/>
      <c r="AL1485" s="185"/>
      <c r="AM1485" s="183"/>
      <c r="AN1485" s="185"/>
      <c r="AO1485" s="183"/>
      <c r="AP1485" s="48"/>
      <c r="AQ1485" s="94"/>
    </row>
    <row r="1486" spans="1:43" x14ac:dyDescent="0.2">
      <c r="A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83"/>
      <c r="S1486" s="83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185"/>
      <c r="AE1486" s="183"/>
      <c r="AF1486" s="185"/>
      <c r="AG1486" s="183"/>
      <c r="AH1486" s="185"/>
      <c r="AI1486" s="183"/>
      <c r="AJ1486" s="185"/>
      <c r="AK1486" s="183"/>
      <c r="AL1486" s="185"/>
      <c r="AM1486" s="183"/>
      <c r="AN1486" s="185"/>
      <c r="AO1486" s="183"/>
      <c r="AP1486" s="48"/>
      <c r="AQ1486" s="94"/>
    </row>
    <row r="1487" spans="1:43" x14ac:dyDescent="0.2">
      <c r="A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83"/>
      <c r="S1487" s="83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185"/>
      <c r="AE1487" s="183"/>
      <c r="AF1487" s="185"/>
      <c r="AG1487" s="183"/>
      <c r="AH1487" s="185"/>
      <c r="AI1487" s="183"/>
      <c r="AJ1487" s="185"/>
      <c r="AK1487" s="183"/>
      <c r="AL1487" s="185"/>
      <c r="AM1487" s="183"/>
      <c r="AN1487" s="185"/>
      <c r="AO1487" s="183"/>
      <c r="AP1487" s="48"/>
      <c r="AQ1487" s="94"/>
    </row>
    <row r="1488" spans="1:43" x14ac:dyDescent="0.2">
      <c r="A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83"/>
      <c r="S1488" s="83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185"/>
      <c r="AE1488" s="183"/>
      <c r="AF1488" s="185"/>
      <c r="AG1488" s="183"/>
      <c r="AH1488" s="185"/>
      <c r="AI1488" s="183"/>
      <c r="AJ1488" s="185"/>
      <c r="AK1488" s="183"/>
      <c r="AL1488" s="185"/>
      <c r="AM1488" s="183"/>
      <c r="AN1488" s="185"/>
      <c r="AO1488" s="183"/>
      <c r="AP1488" s="48"/>
      <c r="AQ1488" s="94"/>
    </row>
    <row r="1489" spans="1:43" x14ac:dyDescent="0.2">
      <c r="A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83"/>
      <c r="S1489" s="83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185"/>
      <c r="AE1489" s="183"/>
      <c r="AF1489" s="185"/>
      <c r="AG1489" s="183"/>
      <c r="AH1489" s="185"/>
      <c r="AI1489" s="183"/>
      <c r="AJ1489" s="185"/>
      <c r="AK1489" s="183"/>
      <c r="AL1489" s="185"/>
      <c r="AM1489" s="183"/>
      <c r="AN1489" s="185"/>
      <c r="AO1489" s="183"/>
      <c r="AP1489" s="48"/>
      <c r="AQ1489" s="94"/>
    </row>
    <row r="1490" spans="1:43" x14ac:dyDescent="0.2">
      <c r="A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83"/>
      <c r="S1490" s="83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185"/>
      <c r="AE1490" s="183"/>
      <c r="AF1490" s="185"/>
      <c r="AG1490" s="183"/>
      <c r="AH1490" s="185"/>
      <c r="AI1490" s="183"/>
      <c r="AJ1490" s="185"/>
      <c r="AK1490" s="183"/>
      <c r="AL1490" s="185"/>
      <c r="AM1490" s="183"/>
      <c r="AN1490" s="185"/>
      <c r="AO1490" s="183"/>
      <c r="AP1490" s="48"/>
      <c r="AQ1490" s="94"/>
    </row>
    <row r="1491" spans="1:43" x14ac:dyDescent="0.2">
      <c r="A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83"/>
      <c r="S1491" s="83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185"/>
      <c r="AE1491" s="183"/>
      <c r="AF1491" s="185"/>
      <c r="AG1491" s="183"/>
      <c r="AH1491" s="185"/>
      <c r="AI1491" s="183"/>
      <c r="AJ1491" s="185"/>
      <c r="AK1491" s="183"/>
      <c r="AL1491" s="185"/>
      <c r="AM1491" s="183"/>
      <c r="AN1491" s="185"/>
      <c r="AO1491" s="183"/>
      <c r="AP1491" s="48"/>
      <c r="AQ1491" s="94"/>
    </row>
    <row r="1492" spans="1:43" x14ac:dyDescent="0.2">
      <c r="A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83"/>
      <c r="S1492" s="83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185"/>
      <c r="AE1492" s="183"/>
      <c r="AF1492" s="185"/>
      <c r="AG1492" s="183"/>
      <c r="AH1492" s="185"/>
      <c r="AI1492" s="183"/>
      <c r="AJ1492" s="185"/>
      <c r="AK1492" s="183"/>
      <c r="AL1492" s="185"/>
      <c r="AM1492" s="183"/>
      <c r="AN1492" s="185"/>
      <c r="AO1492" s="183"/>
      <c r="AP1492" s="48"/>
      <c r="AQ1492" s="94"/>
    </row>
    <row r="1493" spans="1:43" x14ac:dyDescent="0.2">
      <c r="A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83"/>
      <c r="S1493" s="83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185"/>
      <c r="AE1493" s="183"/>
      <c r="AF1493" s="185"/>
      <c r="AG1493" s="183"/>
      <c r="AH1493" s="185"/>
      <c r="AI1493" s="183"/>
      <c r="AJ1493" s="185"/>
      <c r="AK1493" s="183"/>
      <c r="AL1493" s="185"/>
      <c r="AM1493" s="183"/>
      <c r="AN1493" s="185"/>
      <c r="AO1493" s="183"/>
      <c r="AP1493" s="48"/>
      <c r="AQ1493" s="94"/>
    </row>
    <row r="1494" spans="1:43" x14ac:dyDescent="0.2">
      <c r="A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83"/>
      <c r="S1494" s="83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185"/>
      <c r="AE1494" s="183"/>
      <c r="AF1494" s="185"/>
      <c r="AG1494" s="183"/>
      <c r="AH1494" s="185"/>
      <c r="AI1494" s="183"/>
      <c r="AJ1494" s="185"/>
      <c r="AK1494" s="183"/>
      <c r="AL1494" s="185"/>
      <c r="AM1494" s="183"/>
      <c r="AN1494" s="185"/>
      <c r="AO1494" s="183"/>
      <c r="AP1494" s="48"/>
      <c r="AQ1494" s="94"/>
    </row>
    <row r="1495" spans="1:43" x14ac:dyDescent="0.2">
      <c r="A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83"/>
      <c r="S1495" s="83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185"/>
      <c r="AE1495" s="183"/>
      <c r="AF1495" s="185"/>
      <c r="AG1495" s="183"/>
      <c r="AH1495" s="185"/>
      <c r="AI1495" s="183"/>
      <c r="AJ1495" s="185"/>
      <c r="AK1495" s="183"/>
      <c r="AL1495" s="185"/>
      <c r="AM1495" s="183"/>
      <c r="AN1495" s="185"/>
      <c r="AO1495" s="183"/>
      <c r="AP1495" s="48"/>
      <c r="AQ1495" s="94"/>
    </row>
    <row r="1496" spans="1:43" x14ac:dyDescent="0.2">
      <c r="A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83"/>
      <c r="S1496" s="83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185"/>
      <c r="AE1496" s="183"/>
      <c r="AF1496" s="185"/>
      <c r="AG1496" s="183"/>
      <c r="AH1496" s="185"/>
      <c r="AI1496" s="183"/>
      <c r="AJ1496" s="185"/>
      <c r="AK1496" s="183"/>
      <c r="AL1496" s="185"/>
      <c r="AM1496" s="183"/>
      <c r="AN1496" s="185"/>
      <c r="AO1496" s="183"/>
      <c r="AP1496" s="48"/>
      <c r="AQ1496" s="94"/>
    </row>
    <row r="1497" spans="1:43" x14ac:dyDescent="0.2">
      <c r="A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83"/>
      <c r="S1497" s="83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185"/>
      <c r="AE1497" s="183"/>
      <c r="AF1497" s="185"/>
      <c r="AG1497" s="183"/>
      <c r="AH1497" s="185"/>
      <c r="AI1497" s="183"/>
      <c r="AJ1497" s="185"/>
      <c r="AK1497" s="183"/>
      <c r="AL1497" s="185"/>
      <c r="AM1497" s="183"/>
      <c r="AN1497" s="185"/>
      <c r="AO1497" s="183"/>
      <c r="AP1497" s="48"/>
      <c r="AQ1497" s="94"/>
    </row>
    <row r="1498" spans="1:43" x14ac:dyDescent="0.2">
      <c r="A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83"/>
      <c r="S1498" s="83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185"/>
      <c r="AE1498" s="183"/>
      <c r="AF1498" s="185"/>
      <c r="AG1498" s="183"/>
      <c r="AH1498" s="185"/>
      <c r="AI1498" s="183"/>
      <c r="AJ1498" s="185"/>
      <c r="AK1498" s="183"/>
      <c r="AL1498" s="185"/>
      <c r="AM1498" s="183"/>
      <c r="AN1498" s="185"/>
      <c r="AO1498" s="183"/>
      <c r="AP1498" s="48"/>
      <c r="AQ1498" s="94"/>
    </row>
    <row r="1499" spans="1:43" x14ac:dyDescent="0.2">
      <c r="A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83"/>
      <c r="S1499" s="83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185"/>
      <c r="AE1499" s="183"/>
      <c r="AF1499" s="185"/>
      <c r="AG1499" s="183"/>
      <c r="AH1499" s="185"/>
      <c r="AI1499" s="183"/>
      <c r="AJ1499" s="185"/>
      <c r="AK1499" s="183"/>
      <c r="AL1499" s="185"/>
      <c r="AM1499" s="183"/>
      <c r="AN1499" s="185"/>
      <c r="AO1499" s="183"/>
      <c r="AP1499" s="48"/>
      <c r="AQ1499" s="94"/>
    </row>
    <row r="1500" spans="1:43" x14ac:dyDescent="0.2">
      <c r="A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83"/>
      <c r="S1500" s="83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185"/>
      <c r="AE1500" s="183"/>
      <c r="AF1500" s="185"/>
      <c r="AG1500" s="183"/>
      <c r="AH1500" s="185"/>
      <c r="AI1500" s="183"/>
      <c r="AJ1500" s="185"/>
      <c r="AK1500" s="183"/>
      <c r="AL1500" s="185"/>
      <c r="AM1500" s="183"/>
      <c r="AN1500" s="185"/>
      <c r="AO1500" s="183"/>
      <c r="AP1500" s="48"/>
      <c r="AQ1500" s="94"/>
    </row>
    <row r="1501" spans="1:43" x14ac:dyDescent="0.2">
      <c r="A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83"/>
      <c r="S1501" s="83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185"/>
      <c r="AE1501" s="183"/>
      <c r="AF1501" s="185"/>
      <c r="AG1501" s="183"/>
      <c r="AH1501" s="185"/>
      <c r="AI1501" s="183"/>
      <c r="AJ1501" s="185"/>
      <c r="AK1501" s="183"/>
      <c r="AL1501" s="185"/>
      <c r="AM1501" s="183"/>
      <c r="AN1501" s="185"/>
      <c r="AO1501" s="183"/>
      <c r="AP1501" s="48"/>
      <c r="AQ1501" s="94"/>
    </row>
    <row r="1502" spans="1:43" x14ac:dyDescent="0.2">
      <c r="A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83"/>
      <c r="S1502" s="83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185"/>
      <c r="AE1502" s="183"/>
      <c r="AF1502" s="185"/>
      <c r="AG1502" s="183"/>
      <c r="AH1502" s="185"/>
      <c r="AI1502" s="183"/>
      <c r="AJ1502" s="185"/>
      <c r="AK1502" s="183"/>
      <c r="AL1502" s="185"/>
      <c r="AM1502" s="183"/>
      <c r="AN1502" s="185"/>
      <c r="AO1502" s="183"/>
      <c r="AP1502" s="48"/>
      <c r="AQ1502" s="94"/>
    </row>
    <row r="1503" spans="1:43" x14ac:dyDescent="0.2">
      <c r="A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83"/>
      <c r="S1503" s="83"/>
      <c r="T1503" s="83"/>
      <c r="U1503" s="83"/>
      <c r="V1503" s="83"/>
      <c r="W1503" s="83"/>
      <c r="X1503" s="83"/>
      <c r="Y1503" s="83"/>
      <c r="Z1503" s="83"/>
      <c r="AA1503" s="83"/>
      <c r="AB1503" s="83"/>
      <c r="AC1503" s="83"/>
      <c r="AD1503" s="185"/>
      <c r="AE1503" s="183"/>
      <c r="AF1503" s="185"/>
      <c r="AG1503" s="183"/>
      <c r="AH1503" s="185"/>
      <c r="AI1503" s="183"/>
      <c r="AJ1503" s="185"/>
      <c r="AK1503" s="183"/>
      <c r="AL1503" s="185"/>
      <c r="AM1503" s="183"/>
      <c r="AN1503" s="185"/>
      <c r="AO1503" s="183"/>
      <c r="AP1503" s="48"/>
      <c r="AQ1503" s="94"/>
    </row>
    <row r="1504" spans="1:43" x14ac:dyDescent="0.2">
      <c r="A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83"/>
      <c r="S1504" s="83"/>
      <c r="T1504" s="83"/>
      <c r="U1504" s="83"/>
      <c r="V1504" s="83"/>
      <c r="W1504" s="83"/>
      <c r="X1504" s="83"/>
      <c r="Y1504" s="83"/>
      <c r="Z1504" s="83"/>
      <c r="AA1504" s="83"/>
      <c r="AB1504" s="83"/>
      <c r="AC1504" s="83"/>
      <c r="AD1504" s="185"/>
      <c r="AE1504" s="183"/>
      <c r="AF1504" s="185"/>
      <c r="AG1504" s="183"/>
      <c r="AH1504" s="185"/>
      <c r="AI1504" s="183"/>
      <c r="AJ1504" s="185"/>
      <c r="AK1504" s="183"/>
      <c r="AL1504" s="185"/>
      <c r="AM1504" s="183"/>
      <c r="AN1504" s="185"/>
      <c r="AO1504" s="183"/>
      <c r="AP1504" s="48"/>
      <c r="AQ1504" s="94"/>
    </row>
    <row r="1505" spans="1:43" x14ac:dyDescent="0.2">
      <c r="A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83"/>
      <c r="S1505" s="83"/>
      <c r="T1505" s="83"/>
      <c r="U1505" s="83"/>
      <c r="V1505" s="83"/>
      <c r="W1505" s="83"/>
      <c r="X1505" s="83"/>
      <c r="Y1505" s="83"/>
      <c r="Z1505" s="83"/>
      <c r="AA1505" s="83"/>
      <c r="AB1505" s="83"/>
      <c r="AC1505" s="83"/>
      <c r="AD1505" s="185"/>
      <c r="AE1505" s="183"/>
      <c r="AF1505" s="185"/>
      <c r="AG1505" s="183"/>
      <c r="AH1505" s="185"/>
      <c r="AI1505" s="183"/>
      <c r="AJ1505" s="185"/>
      <c r="AK1505" s="183"/>
      <c r="AL1505" s="185"/>
      <c r="AM1505" s="183"/>
      <c r="AN1505" s="185"/>
      <c r="AO1505" s="183"/>
      <c r="AP1505" s="48"/>
      <c r="AQ1505" s="94"/>
    </row>
    <row r="1506" spans="1:43" x14ac:dyDescent="0.2">
      <c r="A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83"/>
      <c r="S1506" s="83"/>
      <c r="T1506" s="83"/>
      <c r="U1506" s="83"/>
      <c r="V1506" s="83"/>
      <c r="W1506" s="83"/>
      <c r="X1506" s="83"/>
      <c r="Y1506" s="83"/>
      <c r="Z1506" s="83"/>
      <c r="AA1506" s="83"/>
      <c r="AB1506" s="83"/>
      <c r="AC1506" s="83"/>
      <c r="AD1506" s="185"/>
      <c r="AE1506" s="183"/>
      <c r="AF1506" s="185"/>
      <c r="AG1506" s="183"/>
      <c r="AH1506" s="185"/>
      <c r="AI1506" s="183"/>
      <c r="AJ1506" s="185"/>
      <c r="AK1506" s="183"/>
      <c r="AL1506" s="185"/>
      <c r="AM1506" s="183"/>
      <c r="AN1506" s="185"/>
      <c r="AO1506" s="183"/>
      <c r="AP1506" s="48"/>
      <c r="AQ1506" s="94"/>
    </row>
    <row r="1507" spans="1:43" x14ac:dyDescent="0.2">
      <c r="A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83"/>
      <c r="S1507" s="83"/>
      <c r="T1507" s="83"/>
      <c r="U1507" s="83"/>
      <c r="V1507" s="83"/>
      <c r="W1507" s="83"/>
      <c r="X1507" s="83"/>
      <c r="Y1507" s="83"/>
      <c r="Z1507" s="83"/>
      <c r="AA1507" s="83"/>
      <c r="AB1507" s="83"/>
      <c r="AC1507" s="83"/>
      <c r="AD1507" s="185"/>
      <c r="AE1507" s="183"/>
      <c r="AF1507" s="185"/>
      <c r="AG1507" s="183"/>
      <c r="AH1507" s="185"/>
      <c r="AI1507" s="183"/>
      <c r="AJ1507" s="185"/>
      <c r="AK1507" s="183"/>
      <c r="AL1507" s="185"/>
      <c r="AM1507" s="183"/>
      <c r="AN1507" s="185"/>
      <c r="AO1507" s="183"/>
      <c r="AP1507" s="48"/>
      <c r="AQ1507" s="94"/>
    </row>
    <row r="1508" spans="1:43" x14ac:dyDescent="0.2">
      <c r="A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83"/>
      <c r="S1508" s="83"/>
      <c r="T1508" s="83"/>
      <c r="U1508" s="83"/>
      <c r="V1508" s="83"/>
      <c r="W1508" s="83"/>
      <c r="X1508" s="83"/>
      <c r="Y1508" s="83"/>
      <c r="Z1508" s="83"/>
      <c r="AA1508" s="83"/>
      <c r="AB1508" s="83"/>
      <c r="AC1508" s="83"/>
      <c r="AD1508" s="185"/>
      <c r="AE1508" s="183"/>
      <c r="AF1508" s="185"/>
      <c r="AG1508" s="183"/>
      <c r="AH1508" s="185"/>
      <c r="AI1508" s="183"/>
      <c r="AJ1508" s="185"/>
      <c r="AK1508" s="183"/>
      <c r="AL1508" s="185"/>
      <c r="AM1508" s="183"/>
      <c r="AN1508" s="185"/>
      <c r="AO1508" s="183"/>
      <c r="AP1508" s="48"/>
      <c r="AQ1508" s="94"/>
    </row>
    <row r="1509" spans="1:43" x14ac:dyDescent="0.2">
      <c r="A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83"/>
      <c r="S1509" s="83"/>
      <c r="T1509" s="83"/>
      <c r="U1509" s="83"/>
      <c r="V1509" s="83"/>
      <c r="W1509" s="83"/>
      <c r="X1509" s="83"/>
      <c r="Y1509" s="83"/>
      <c r="Z1509" s="83"/>
      <c r="AA1509" s="83"/>
      <c r="AB1509" s="83"/>
      <c r="AC1509" s="83"/>
      <c r="AD1509" s="185"/>
      <c r="AE1509" s="183"/>
      <c r="AF1509" s="185"/>
      <c r="AG1509" s="183"/>
      <c r="AH1509" s="185"/>
      <c r="AI1509" s="183"/>
      <c r="AJ1509" s="185"/>
      <c r="AK1509" s="183"/>
      <c r="AL1509" s="185"/>
      <c r="AM1509" s="183"/>
      <c r="AN1509" s="185"/>
      <c r="AO1509" s="183"/>
      <c r="AP1509" s="48"/>
      <c r="AQ1509" s="94"/>
    </row>
    <row r="1510" spans="1:43" x14ac:dyDescent="0.2">
      <c r="A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83"/>
      <c r="S1510" s="83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185"/>
      <c r="AE1510" s="183"/>
      <c r="AF1510" s="185"/>
      <c r="AG1510" s="183"/>
      <c r="AH1510" s="185"/>
      <c r="AI1510" s="183"/>
      <c r="AJ1510" s="185"/>
      <c r="AK1510" s="183"/>
      <c r="AL1510" s="185"/>
      <c r="AM1510" s="183"/>
      <c r="AN1510" s="185"/>
      <c r="AO1510" s="183"/>
      <c r="AP1510" s="48"/>
      <c r="AQ1510" s="94"/>
    </row>
    <row r="1511" spans="1:43" x14ac:dyDescent="0.2">
      <c r="A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83"/>
      <c r="S1511" s="83"/>
      <c r="T1511" s="83"/>
      <c r="U1511" s="83"/>
      <c r="V1511" s="83"/>
      <c r="W1511" s="83"/>
      <c r="X1511" s="83"/>
      <c r="Y1511" s="83"/>
      <c r="Z1511" s="83"/>
      <c r="AA1511" s="83"/>
      <c r="AB1511" s="83"/>
      <c r="AC1511" s="83"/>
      <c r="AD1511" s="185"/>
      <c r="AE1511" s="183"/>
      <c r="AF1511" s="185"/>
      <c r="AG1511" s="183"/>
      <c r="AH1511" s="185"/>
      <c r="AI1511" s="183"/>
      <c r="AJ1511" s="185"/>
      <c r="AK1511" s="183"/>
      <c r="AL1511" s="185"/>
      <c r="AM1511" s="183"/>
      <c r="AN1511" s="185"/>
      <c r="AO1511" s="183"/>
      <c r="AP1511" s="48"/>
      <c r="AQ1511" s="94"/>
    </row>
    <row r="1512" spans="1:43" x14ac:dyDescent="0.2">
      <c r="A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83"/>
      <c r="S1512" s="83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185"/>
      <c r="AE1512" s="183"/>
      <c r="AF1512" s="185"/>
      <c r="AG1512" s="183"/>
      <c r="AH1512" s="185"/>
      <c r="AI1512" s="183"/>
      <c r="AJ1512" s="185"/>
      <c r="AK1512" s="183"/>
      <c r="AL1512" s="185"/>
      <c r="AM1512" s="183"/>
      <c r="AN1512" s="185"/>
      <c r="AO1512" s="183"/>
      <c r="AP1512" s="48"/>
      <c r="AQ1512" s="94"/>
    </row>
    <row r="1513" spans="1:43" x14ac:dyDescent="0.2">
      <c r="A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83"/>
      <c r="S1513" s="83"/>
      <c r="T1513" s="83"/>
      <c r="U1513" s="83"/>
      <c r="V1513" s="83"/>
      <c r="W1513" s="83"/>
      <c r="X1513" s="83"/>
      <c r="Y1513" s="83"/>
      <c r="Z1513" s="83"/>
      <c r="AA1513" s="83"/>
      <c r="AB1513" s="83"/>
      <c r="AC1513" s="83"/>
      <c r="AD1513" s="185"/>
      <c r="AE1513" s="183"/>
      <c r="AF1513" s="185"/>
      <c r="AG1513" s="183"/>
      <c r="AH1513" s="185"/>
      <c r="AI1513" s="183"/>
      <c r="AJ1513" s="185"/>
      <c r="AK1513" s="183"/>
      <c r="AL1513" s="185"/>
      <c r="AM1513" s="183"/>
      <c r="AN1513" s="185"/>
      <c r="AO1513" s="183"/>
      <c r="AP1513" s="48"/>
      <c r="AQ1513" s="94"/>
    </row>
    <row r="1514" spans="1:43" x14ac:dyDescent="0.2">
      <c r="A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83"/>
      <c r="S1514" s="83"/>
      <c r="T1514" s="83"/>
      <c r="U1514" s="83"/>
      <c r="V1514" s="83"/>
      <c r="W1514" s="83"/>
      <c r="X1514" s="83"/>
      <c r="Y1514" s="83"/>
      <c r="Z1514" s="83"/>
      <c r="AA1514" s="83"/>
      <c r="AB1514" s="83"/>
      <c r="AC1514" s="83"/>
      <c r="AD1514" s="185"/>
      <c r="AE1514" s="183"/>
      <c r="AF1514" s="185"/>
      <c r="AG1514" s="183"/>
      <c r="AH1514" s="185"/>
      <c r="AI1514" s="183"/>
      <c r="AJ1514" s="185"/>
      <c r="AK1514" s="183"/>
      <c r="AL1514" s="185"/>
      <c r="AM1514" s="183"/>
      <c r="AN1514" s="185"/>
      <c r="AO1514" s="183"/>
      <c r="AP1514" s="48"/>
      <c r="AQ1514" s="94"/>
    </row>
    <row r="1515" spans="1:43" x14ac:dyDescent="0.2">
      <c r="A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83"/>
      <c r="S1515" s="83"/>
      <c r="T1515" s="83"/>
      <c r="U1515" s="83"/>
      <c r="V1515" s="83"/>
      <c r="W1515" s="83"/>
      <c r="X1515" s="83"/>
      <c r="Y1515" s="83"/>
      <c r="Z1515" s="83"/>
      <c r="AA1515" s="83"/>
      <c r="AB1515" s="83"/>
      <c r="AC1515" s="83"/>
      <c r="AD1515" s="185"/>
      <c r="AE1515" s="183"/>
      <c r="AF1515" s="185"/>
      <c r="AG1515" s="183"/>
      <c r="AH1515" s="185"/>
      <c r="AI1515" s="183"/>
      <c r="AJ1515" s="185"/>
      <c r="AK1515" s="183"/>
      <c r="AL1515" s="185"/>
      <c r="AM1515" s="183"/>
      <c r="AN1515" s="185"/>
      <c r="AO1515" s="183"/>
      <c r="AP1515" s="48"/>
      <c r="AQ1515" s="94"/>
    </row>
    <row r="1516" spans="1:43" x14ac:dyDescent="0.2">
      <c r="A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83"/>
      <c r="S1516" s="83"/>
      <c r="T1516" s="83"/>
      <c r="U1516" s="83"/>
      <c r="V1516" s="83"/>
      <c r="W1516" s="83"/>
      <c r="X1516" s="83"/>
      <c r="Y1516" s="83"/>
      <c r="Z1516" s="83"/>
      <c r="AA1516" s="83"/>
      <c r="AB1516" s="83"/>
      <c r="AC1516" s="83"/>
      <c r="AD1516" s="185"/>
      <c r="AE1516" s="183"/>
      <c r="AF1516" s="185"/>
      <c r="AG1516" s="183"/>
      <c r="AH1516" s="185"/>
      <c r="AI1516" s="183"/>
      <c r="AJ1516" s="185"/>
      <c r="AK1516" s="183"/>
      <c r="AL1516" s="185"/>
      <c r="AM1516" s="183"/>
      <c r="AN1516" s="185"/>
      <c r="AO1516" s="183"/>
      <c r="AP1516" s="48"/>
      <c r="AQ1516" s="94"/>
    </row>
    <row r="1517" spans="1:43" x14ac:dyDescent="0.2">
      <c r="A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83"/>
      <c r="S1517" s="83"/>
      <c r="T1517" s="83"/>
      <c r="U1517" s="83"/>
      <c r="V1517" s="83"/>
      <c r="W1517" s="83"/>
      <c r="X1517" s="83"/>
      <c r="Y1517" s="83"/>
      <c r="Z1517" s="83"/>
      <c r="AA1517" s="83"/>
      <c r="AB1517" s="83"/>
      <c r="AC1517" s="83"/>
      <c r="AD1517" s="185"/>
      <c r="AE1517" s="183"/>
      <c r="AF1517" s="185"/>
      <c r="AG1517" s="183"/>
      <c r="AH1517" s="185"/>
      <c r="AI1517" s="183"/>
      <c r="AJ1517" s="185"/>
      <c r="AK1517" s="183"/>
      <c r="AL1517" s="185"/>
      <c r="AM1517" s="183"/>
      <c r="AN1517" s="185"/>
      <c r="AO1517" s="183"/>
      <c r="AP1517" s="48"/>
      <c r="AQ1517" s="94"/>
    </row>
    <row r="1518" spans="1:43" x14ac:dyDescent="0.2">
      <c r="A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83"/>
      <c r="S1518" s="83"/>
      <c r="T1518" s="83"/>
      <c r="U1518" s="83"/>
      <c r="V1518" s="83"/>
      <c r="W1518" s="83"/>
      <c r="X1518" s="83"/>
      <c r="Y1518" s="83"/>
      <c r="Z1518" s="83"/>
      <c r="AA1518" s="83"/>
      <c r="AB1518" s="83"/>
      <c r="AC1518" s="83"/>
      <c r="AD1518" s="185"/>
      <c r="AE1518" s="183"/>
      <c r="AF1518" s="185"/>
      <c r="AG1518" s="183"/>
      <c r="AH1518" s="185"/>
      <c r="AI1518" s="183"/>
      <c r="AJ1518" s="185"/>
      <c r="AK1518" s="183"/>
      <c r="AL1518" s="185"/>
      <c r="AM1518" s="183"/>
      <c r="AN1518" s="185"/>
      <c r="AO1518" s="183"/>
      <c r="AP1518" s="48"/>
      <c r="AQ1518" s="94"/>
    </row>
    <row r="1519" spans="1:43" x14ac:dyDescent="0.2">
      <c r="A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83"/>
      <c r="S1519" s="83"/>
      <c r="T1519" s="83"/>
      <c r="U1519" s="83"/>
      <c r="V1519" s="83"/>
      <c r="W1519" s="83"/>
      <c r="X1519" s="83"/>
      <c r="Y1519" s="83"/>
      <c r="Z1519" s="83"/>
      <c r="AA1519" s="83"/>
      <c r="AB1519" s="83"/>
      <c r="AC1519" s="83"/>
      <c r="AD1519" s="185"/>
      <c r="AE1519" s="183"/>
      <c r="AF1519" s="185"/>
      <c r="AG1519" s="183"/>
      <c r="AH1519" s="185"/>
      <c r="AI1519" s="183"/>
      <c r="AJ1519" s="185"/>
      <c r="AK1519" s="183"/>
      <c r="AL1519" s="185"/>
      <c r="AM1519" s="183"/>
      <c r="AN1519" s="185"/>
      <c r="AO1519" s="183"/>
      <c r="AP1519" s="48"/>
      <c r="AQ1519" s="94"/>
    </row>
    <row r="1520" spans="1:43" x14ac:dyDescent="0.2">
      <c r="A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83"/>
      <c r="S1520" s="83"/>
      <c r="T1520" s="83"/>
      <c r="U1520" s="83"/>
      <c r="V1520" s="83"/>
      <c r="W1520" s="83"/>
      <c r="X1520" s="83"/>
      <c r="Y1520" s="83"/>
      <c r="Z1520" s="83"/>
      <c r="AA1520" s="83"/>
      <c r="AB1520" s="83"/>
      <c r="AC1520" s="83"/>
      <c r="AD1520" s="185"/>
      <c r="AE1520" s="183"/>
      <c r="AF1520" s="185"/>
      <c r="AG1520" s="183"/>
      <c r="AH1520" s="185"/>
      <c r="AI1520" s="183"/>
      <c r="AJ1520" s="185"/>
      <c r="AK1520" s="183"/>
      <c r="AL1520" s="185"/>
      <c r="AM1520" s="183"/>
      <c r="AN1520" s="185"/>
      <c r="AO1520" s="183"/>
      <c r="AP1520" s="48"/>
      <c r="AQ1520" s="94"/>
    </row>
    <row r="1521" spans="1:43" x14ac:dyDescent="0.2">
      <c r="A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83"/>
      <c r="S1521" s="83"/>
      <c r="T1521" s="83"/>
      <c r="U1521" s="83"/>
      <c r="V1521" s="83"/>
      <c r="W1521" s="83"/>
      <c r="X1521" s="83"/>
      <c r="Y1521" s="83"/>
      <c r="Z1521" s="83"/>
      <c r="AA1521" s="83"/>
      <c r="AB1521" s="83"/>
      <c r="AC1521" s="83"/>
      <c r="AD1521" s="185"/>
      <c r="AE1521" s="183"/>
      <c r="AF1521" s="185"/>
      <c r="AG1521" s="183"/>
      <c r="AH1521" s="185"/>
      <c r="AI1521" s="183"/>
      <c r="AJ1521" s="185"/>
      <c r="AK1521" s="183"/>
      <c r="AL1521" s="185"/>
      <c r="AM1521" s="183"/>
      <c r="AN1521" s="185"/>
      <c r="AO1521" s="183"/>
      <c r="AP1521" s="48"/>
      <c r="AQ1521" s="94"/>
    </row>
    <row r="1522" spans="1:43" x14ac:dyDescent="0.2">
      <c r="A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83"/>
      <c r="S1522" s="83"/>
      <c r="T1522" s="83"/>
      <c r="U1522" s="83"/>
      <c r="V1522" s="83"/>
      <c r="W1522" s="83"/>
      <c r="X1522" s="83"/>
      <c r="Y1522" s="83"/>
      <c r="Z1522" s="83"/>
      <c r="AA1522" s="83"/>
      <c r="AB1522" s="83"/>
      <c r="AC1522" s="83"/>
      <c r="AD1522" s="185"/>
      <c r="AE1522" s="183"/>
      <c r="AF1522" s="185"/>
      <c r="AG1522" s="183"/>
      <c r="AH1522" s="185"/>
      <c r="AI1522" s="183"/>
      <c r="AJ1522" s="185"/>
      <c r="AK1522" s="183"/>
      <c r="AL1522" s="185"/>
      <c r="AM1522" s="183"/>
      <c r="AN1522" s="185"/>
      <c r="AO1522" s="183"/>
      <c r="AP1522" s="48"/>
      <c r="AQ1522" s="94"/>
    </row>
    <row r="1523" spans="1:43" x14ac:dyDescent="0.2">
      <c r="A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83"/>
      <c r="S1523" s="83"/>
      <c r="T1523" s="83"/>
      <c r="U1523" s="83"/>
      <c r="V1523" s="83"/>
      <c r="W1523" s="83"/>
      <c r="X1523" s="83"/>
      <c r="Y1523" s="83"/>
      <c r="Z1523" s="83"/>
      <c r="AA1523" s="83"/>
      <c r="AB1523" s="83"/>
      <c r="AC1523" s="83"/>
      <c r="AD1523" s="185"/>
      <c r="AE1523" s="183"/>
      <c r="AF1523" s="185"/>
      <c r="AG1523" s="183"/>
      <c r="AH1523" s="185"/>
      <c r="AI1523" s="183"/>
      <c r="AJ1523" s="185"/>
      <c r="AK1523" s="183"/>
      <c r="AL1523" s="185"/>
      <c r="AM1523" s="183"/>
      <c r="AN1523" s="185"/>
      <c r="AO1523" s="183"/>
      <c r="AP1523" s="48"/>
      <c r="AQ1523" s="94"/>
    </row>
    <row r="1524" spans="1:43" x14ac:dyDescent="0.2">
      <c r="A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83"/>
      <c r="S1524" s="83"/>
      <c r="T1524" s="83"/>
      <c r="U1524" s="83"/>
      <c r="V1524" s="83"/>
      <c r="W1524" s="83"/>
      <c r="X1524" s="83"/>
      <c r="Y1524" s="83"/>
      <c r="Z1524" s="83"/>
      <c r="AA1524" s="83"/>
      <c r="AB1524" s="83"/>
      <c r="AC1524" s="83"/>
      <c r="AD1524" s="185"/>
      <c r="AE1524" s="183"/>
      <c r="AF1524" s="185"/>
      <c r="AG1524" s="183"/>
      <c r="AH1524" s="185"/>
      <c r="AI1524" s="183"/>
      <c r="AJ1524" s="185"/>
      <c r="AK1524" s="183"/>
      <c r="AL1524" s="185"/>
      <c r="AM1524" s="183"/>
      <c r="AN1524" s="185"/>
      <c r="AO1524" s="183"/>
      <c r="AP1524" s="48"/>
      <c r="AQ1524" s="94"/>
    </row>
    <row r="1525" spans="1:43" x14ac:dyDescent="0.2">
      <c r="A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83"/>
      <c r="S1525" s="83"/>
      <c r="T1525" s="83"/>
      <c r="U1525" s="83"/>
      <c r="V1525" s="83"/>
      <c r="W1525" s="83"/>
      <c r="X1525" s="83"/>
      <c r="Y1525" s="83"/>
      <c r="Z1525" s="83"/>
      <c r="AA1525" s="83"/>
      <c r="AB1525" s="83"/>
      <c r="AC1525" s="83"/>
      <c r="AD1525" s="185"/>
      <c r="AE1525" s="183"/>
      <c r="AF1525" s="185"/>
      <c r="AG1525" s="183"/>
      <c r="AH1525" s="185"/>
      <c r="AI1525" s="183"/>
      <c r="AJ1525" s="185"/>
      <c r="AK1525" s="183"/>
      <c r="AL1525" s="185"/>
      <c r="AM1525" s="183"/>
      <c r="AN1525" s="185"/>
      <c r="AO1525" s="183"/>
      <c r="AP1525" s="48"/>
      <c r="AQ1525" s="94"/>
    </row>
    <row r="1526" spans="1:43" x14ac:dyDescent="0.2">
      <c r="A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83"/>
      <c r="S1526" s="83"/>
      <c r="T1526" s="83"/>
      <c r="U1526" s="83"/>
      <c r="V1526" s="83"/>
      <c r="W1526" s="83"/>
      <c r="X1526" s="83"/>
      <c r="Y1526" s="83"/>
      <c r="Z1526" s="83"/>
      <c r="AA1526" s="83"/>
      <c r="AB1526" s="83"/>
      <c r="AC1526" s="83"/>
      <c r="AD1526" s="185"/>
      <c r="AE1526" s="183"/>
      <c r="AF1526" s="185"/>
      <c r="AG1526" s="183"/>
      <c r="AH1526" s="185"/>
      <c r="AI1526" s="183"/>
      <c r="AJ1526" s="185"/>
      <c r="AK1526" s="183"/>
      <c r="AL1526" s="185"/>
      <c r="AM1526" s="183"/>
      <c r="AN1526" s="185"/>
      <c r="AO1526" s="183"/>
      <c r="AP1526" s="48"/>
      <c r="AQ1526" s="94"/>
    </row>
    <row r="1527" spans="1:43" x14ac:dyDescent="0.2">
      <c r="A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83"/>
      <c r="S1527" s="83"/>
      <c r="T1527" s="83"/>
      <c r="U1527" s="83"/>
      <c r="V1527" s="83"/>
      <c r="W1527" s="83"/>
      <c r="X1527" s="83"/>
      <c r="Y1527" s="83"/>
      <c r="Z1527" s="83"/>
      <c r="AA1527" s="83"/>
      <c r="AB1527" s="83"/>
      <c r="AC1527" s="83"/>
      <c r="AD1527" s="185"/>
      <c r="AE1527" s="183"/>
      <c r="AF1527" s="185"/>
      <c r="AG1527" s="183"/>
      <c r="AH1527" s="185"/>
      <c r="AI1527" s="183"/>
      <c r="AJ1527" s="185"/>
      <c r="AK1527" s="183"/>
      <c r="AL1527" s="185"/>
      <c r="AM1527" s="183"/>
      <c r="AN1527" s="185"/>
      <c r="AO1527" s="183"/>
      <c r="AP1527" s="48"/>
      <c r="AQ1527" s="94"/>
    </row>
    <row r="1528" spans="1:43" x14ac:dyDescent="0.2">
      <c r="A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83"/>
      <c r="S1528" s="83"/>
      <c r="T1528" s="83"/>
      <c r="U1528" s="83"/>
      <c r="V1528" s="83"/>
      <c r="W1528" s="83"/>
      <c r="X1528" s="83"/>
      <c r="Y1528" s="83"/>
      <c r="Z1528" s="83"/>
      <c r="AA1528" s="83"/>
      <c r="AB1528" s="83"/>
      <c r="AC1528" s="83"/>
      <c r="AD1528" s="185"/>
      <c r="AE1528" s="183"/>
      <c r="AF1528" s="185"/>
      <c r="AG1528" s="183"/>
      <c r="AH1528" s="185"/>
      <c r="AI1528" s="183"/>
      <c r="AJ1528" s="185"/>
      <c r="AK1528" s="183"/>
      <c r="AL1528" s="185"/>
      <c r="AM1528" s="183"/>
      <c r="AN1528" s="185"/>
      <c r="AO1528" s="183"/>
      <c r="AP1528" s="48"/>
      <c r="AQ1528" s="94"/>
    </row>
    <row r="1529" spans="1:43" x14ac:dyDescent="0.2">
      <c r="A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83"/>
      <c r="S1529" s="83"/>
      <c r="T1529" s="83"/>
      <c r="U1529" s="83"/>
      <c r="V1529" s="83"/>
      <c r="W1529" s="83"/>
      <c r="X1529" s="83"/>
      <c r="Y1529" s="83"/>
      <c r="Z1529" s="83"/>
      <c r="AA1529" s="83"/>
      <c r="AB1529" s="83"/>
      <c r="AC1529" s="83"/>
      <c r="AD1529" s="185"/>
      <c r="AE1529" s="183"/>
      <c r="AF1529" s="185"/>
      <c r="AG1529" s="183"/>
      <c r="AH1529" s="185"/>
      <c r="AI1529" s="183"/>
      <c r="AJ1529" s="185"/>
      <c r="AK1529" s="183"/>
      <c r="AL1529" s="185"/>
      <c r="AM1529" s="183"/>
      <c r="AN1529" s="185"/>
      <c r="AO1529" s="183"/>
      <c r="AP1529" s="48"/>
      <c r="AQ1529" s="94"/>
    </row>
    <row r="1530" spans="1:43" x14ac:dyDescent="0.2">
      <c r="A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83"/>
      <c r="S1530" s="83"/>
      <c r="T1530" s="83"/>
      <c r="U1530" s="83"/>
      <c r="V1530" s="83"/>
      <c r="W1530" s="83"/>
      <c r="X1530" s="83"/>
      <c r="Y1530" s="83"/>
      <c r="Z1530" s="83"/>
      <c r="AA1530" s="83"/>
      <c r="AB1530" s="83"/>
      <c r="AC1530" s="83"/>
      <c r="AD1530" s="185"/>
      <c r="AE1530" s="183"/>
      <c r="AF1530" s="185"/>
      <c r="AG1530" s="183"/>
      <c r="AH1530" s="185"/>
      <c r="AI1530" s="183"/>
      <c r="AJ1530" s="185"/>
      <c r="AK1530" s="183"/>
      <c r="AL1530" s="185"/>
      <c r="AM1530" s="183"/>
      <c r="AN1530" s="185"/>
      <c r="AO1530" s="183"/>
      <c r="AP1530" s="48"/>
      <c r="AQ1530" s="94"/>
    </row>
    <row r="1531" spans="1:43" x14ac:dyDescent="0.2">
      <c r="A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83"/>
      <c r="S1531" s="83"/>
      <c r="T1531" s="83"/>
      <c r="U1531" s="83"/>
      <c r="V1531" s="83"/>
      <c r="W1531" s="83"/>
      <c r="X1531" s="83"/>
      <c r="Y1531" s="83"/>
      <c r="Z1531" s="83"/>
      <c r="AA1531" s="83"/>
      <c r="AB1531" s="83"/>
      <c r="AC1531" s="83"/>
      <c r="AD1531" s="185"/>
      <c r="AE1531" s="183"/>
      <c r="AF1531" s="185"/>
      <c r="AG1531" s="183"/>
      <c r="AH1531" s="185"/>
      <c r="AI1531" s="183"/>
      <c r="AJ1531" s="185"/>
      <c r="AK1531" s="183"/>
      <c r="AL1531" s="185"/>
      <c r="AM1531" s="183"/>
      <c r="AN1531" s="185"/>
      <c r="AO1531" s="183"/>
      <c r="AP1531" s="48"/>
      <c r="AQ1531" s="94"/>
    </row>
    <row r="1532" spans="1:43" x14ac:dyDescent="0.2">
      <c r="A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83"/>
      <c r="S1532" s="83"/>
      <c r="T1532" s="83"/>
      <c r="U1532" s="83"/>
      <c r="V1532" s="83"/>
      <c r="W1532" s="83"/>
      <c r="X1532" s="83"/>
      <c r="Y1532" s="83"/>
      <c r="Z1532" s="83"/>
      <c r="AA1532" s="83"/>
      <c r="AB1532" s="83"/>
      <c r="AC1532" s="83"/>
      <c r="AD1532" s="185"/>
      <c r="AE1532" s="183"/>
      <c r="AF1532" s="185"/>
      <c r="AG1532" s="183"/>
      <c r="AH1532" s="185"/>
      <c r="AI1532" s="183"/>
      <c r="AJ1532" s="185"/>
      <c r="AK1532" s="183"/>
      <c r="AL1532" s="185"/>
      <c r="AM1532" s="183"/>
      <c r="AN1532" s="185"/>
      <c r="AO1532" s="183"/>
      <c r="AP1532" s="48"/>
      <c r="AQ1532" s="94"/>
    </row>
    <row r="1533" spans="1:43" x14ac:dyDescent="0.2">
      <c r="A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83"/>
      <c r="S1533" s="83"/>
      <c r="T1533" s="83"/>
      <c r="U1533" s="83"/>
      <c r="V1533" s="83"/>
      <c r="W1533" s="83"/>
      <c r="X1533" s="83"/>
      <c r="Y1533" s="83"/>
      <c r="Z1533" s="83"/>
      <c r="AA1533" s="83"/>
      <c r="AB1533" s="83"/>
      <c r="AC1533" s="83"/>
      <c r="AD1533" s="185"/>
      <c r="AE1533" s="183"/>
      <c r="AF1533" s="185"/>
      <c r="AG1533" s="183"/>
      <c r="AH1533" s="185"/>
      <c r="AI1533" s="183"/>
      <c r="AJ1533" s="185"/>
      <c r="AK1533" s="183"/>
      <c r="AL1533" s="185"/>
      <c r="AM1533" s="183"/>
      <c r="AN1533" s="185"/>
      <c r="AO1533" s="183"/>
      <c r="AP1533" s="48"/>
      <c r="AQ1533" s="94"/>
    </row>
    <row r="1534" spans="1:43" x14ac:dyDescent="0.2">
      <c r="A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83"/>
      <c r="S1534" s="83"/>
      <c r="T1534" s="83"/>
      <c r="U1534" s="83"/>
      <c r="V1534" s="83"/>
      <c r="W1534" s="83"/>
      <c r="X1534" s="83"/>
      <c r="Y1534" s="83"/>
      <c r="Z1534" s="83"/>
      <c r="AA1534" s="83"/>
      <c r="AB1534" s="83"/>
      <c r="AC1534" s="83"/>
      <c r="AD1534" s="185"/>
      <c r="AE1534" s="183"/>
      <c r="AF1534" s="185"/>
      <c r="AG1534" s="183"/>
      <c r="AH1534" s="185"/>
      <c r="AI1534" s="183"/>
      <c r="AJ1534" s="185"/>
      <c r="AK1534" s="183"/>
      <c r="AL1534" s="185"/>
      <c r="AM1534" s="183"/>
      <c r="AN1534" s="185"/>
      <c r="AO1534" s="183"/>
      <c r="AP1534" s="48"/>
      <c r="AQ1534" s="94"/>
    </row>
    <row r="1535" spans="1:43" x14ac:dyDescent="0.2">
      <c r="A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83"/>
      <c r="S1535" s="83"/>
      <c r="T1535" s="83"/>
      <c r="U1535" s="83"/>
      <c r="V1535" s="83"/>
      <c r="W1535" s="83"/>
      <c r="X1535" s="83"/>
      <c r="Y1535" s="83"/>
      <c r="Z1535" s="83"/>
      <c r="AA1535" s="83"/>
      <c r="AB1535" s="83"/>
      <c r="AC1535" s="83"/>
      <c r="AD1535" s="185"/>
      <c r="AE1535" s="183"/>
      <c r="AF1535" s="185"/>
      <c r="AG1535" s="183"/>
      <c r="AH1535" s="185"/>
      <c r="AI1535" s="183"/>
      <c r="AJ1535" s="185"/>
      <c r="AK1535" s="183"/>
      <c r="AL1535" s="185"/>
      <c r="AM1535" s="183"/>
      <c r="AN1535" s="185"/>
      <c r="AO1535" s="183"/>
      <c r="AP1535" s="48"/>
      <c r="AQ1535" s="94"/>
    </row>
    <row r="1536" spans="1:43" x14ac:dyDescent="0.2">
      <c r="A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83"/>
      <c r="S1536" s="83"/>
      <c r="T1536" s="83"/>
      <c r="U1536" s="83"/>
      <c r="V1536" s="83"/>
      <c r="W1536" s="83"/>
      <c r="X1536" s="83"/>
      <c r="Y1536" s="83"/>
      <c r="Z1536" s="83"/>
      <c r="AA1536" s="83"/>
      <c r="AB1536" s="83"/>
      <c r="AC1536" s="83"/>
      <c r="AD1536" s="185"/>
      <c r="AE1536" s="183"/>
      <c r="AF1536" s="185"/>
      <c r="AG1536" s="183"/>
      <c r="AH1536" s="185"/>
      <c r="AI1536" s="183"/>
      <c r="AJ1536" s="185"/>
      <c r="AK1536" s="183"/>
      <c r="AL1536" s="185"/>
      <c r="AM1536" s="183"/>
      <c r="AN1536" s="185"/>
      <c r="AO1536" s="183"/>
      <c r="AP1536" s="48"/>
      <c r="AQ1536" s="94"/>
    </row>
    <row r="1537" spans="1:43" x14ac:dyDescent="0.2">
      <c r="A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83"/>
      <c r="S1537" s="83"/>
      <c r="T1537" s="83"/>
      <c r="U1537" s="83"/>
      <c r="V1537" s="83"/>
      <c r="W1537" s="83"/>
      <c r="X1537" s="83"/>
      <c r="Y1537" s="83"/>
      <c r="Z1537" s="83"/>
      <c r="AA1537" s="83"/>
      <c r="AB1537" s="83"/>
      <c r="AC1537" s="83"/>
      <c r="AD1537" s="185"/>
      <c r="AE1537" s="183"/>
      <c r="AF1537" s="185"/>
      <c r="AG1537" s="183"/>
      <c r="AH1537" s="185"/>
      <c r="AI1537" s="183"/>
      <c r="AJ1537" s="185"/>
      <c r="AK1537" s="183"/>
      <c r="AL1537" s="185"/>
      <c r="AM1537" s="183"/>
      <c r="AN1537" s="185"/>
      <c r="AO1537" s="183"/>
      <c r="AP1537" s="48"/>
      <c r="AQ1537" s="94"/>
    </row>
    <row r="1538" spans="1:43" x14ac:dyDescent="0.2">
      <c r="A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83"/>
      <c r="S1538" s="83"/>
      <c r="T1538" s="83"/>
      <c r="U1538" s="83"/>
      <c r="V1538" s="83"/>
      <c r="W1538" s="83"/>
      <c r="X1538" s="83"/>
      <c r="Y1538" s="83"/>
      <c r="Z1538" s="83"/>
      <c r="AA1538" s="83"/>
      <c r="AB1538" s="83"/>
      <c r="AC1538" s="83"/>
      <c r="AD1538" s="185"/>
      <c r="AE1538" s="183"/>
      <c r="AF1538" s="185"/>
      <c r="AG1538" s="183"/>
      <c r="AH1538" s="185"/>
      <c r="AI1538" s="183"/>
      <c r="AJ1538" s="185"/>
      <c r="AK1538" s="183"/>
      <c r="AL1538" s="185"/>
      <c r="AM1538" s="183"/>
      <c r="AN1538" s="185"/>
      <c r="AO1538" s="183"/>
      <c r="AP1538" s="48"/>
      <c r="AQ1538" s="94"/>
    </row>
    <row r="1539" spans="1:43" x14ac:dyDescent="0.2">
      <c r="A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83"/>
      <c r="S1539" s="83"/>
      <c r="T1539" s="83"/>
      <c r="U1539" s="83"/>
      <c r="V1539" s="83"/>
      <c r="W1539" s="83"/>
      <c r="X1539" s="83"/>
      <c r="Y1539" s="83"/>
      <c r="Z1539" s="83"/>
      <c r="AA1539" s="83"/>
      <c r="AB1539" s="83"/>
      <c r="AC1539" s="83"/>
      <c r="AD1539" s="185"/>
      <c r="AE1539" s="183"/>
      <c r="AF1539" s="185"/>
      <c r="AG1539" s="183"/>
      <c r="AH1539" s="185"/>
      <c r="AI1539" s="183"/>
      <c r="AJ1539" s="185"/>
      <c r="AK1539" s="183"/>
      <c r="AL1539" s="185"/>
      <c r="AM1539" s="183"/>
      <c r="AN1539" s="185"/>
      <c r="AO1539" s="183"/>
      <c r="AP1539" s="48"/>
      <c r="AQ1539" s="94"/>
    </row>
    <row r="1540" spans="1:43" x14ac:dyDescent="0.2">
      <c r="A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83"/>
      <c r="S1540" s="83"/>
      <c r="T1540" s="83"/>
      <c r="U1540" s="83"/>
      <c r="V1540" s="83"/>
      <c r="W1540" s="83"/>
      <c r="X1540" s="83"/>
      <c r="Y1540" s="83"/>
      <c r="Z1540" s="83"/>
      <c r="AA1540" s="83"/>
      <c r="AB1540" s="83"/>
      <c r="AC1540" s="83"/>
      <c r="AD1540" s="185"/>
      <c r="AE1540" s="183"/>
      <c r="AF1540" s="185"/>
      <c r="AG1540" s="183"/>
      <c r="AH1540" s="185"/>
      <c r="AI1540" s="183"/>
      <c r="AJ1540" s="185"/>
      <c r="AK1540" s="183"/>
      <c r="AL1540" s="185"/>
      <c r="AM1540" s="183"/>
      <c r="AN1540" s="185"/>
      <c r="AO1540" s="183"/>
      <c r="AP1540" s="48"/>
      <c r="AQ1540" s="94"/>
    </row>
    <row r="1541" spans="1:43" x14ac:dyDescent="0.2">
      <c r="A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83"/>
      <c r="S1541" s="83"/>
      <c r="T1541" s="83"/>
      <c r="U1541" s="83"/>
      <c r="V1541" s="83"/>
      <c r="W1541" s="83"/>
      <c r="X1541" s="83"/>
      <c r="Y1541" s="83"/>
      <c r="Z1541" s="83"/>
      <c r="AA1541" s="83"/>
      <c r="AB1541" s="83"/>
      <c r="AC1541" s="83"/>
      <c r="AD1541" s="185"/>
      <c r="AE1541" s="183"/>
      <c r="AF1541" s="185"/>
      <c r="AG1541" s="183"/>
      <c r="AH1541" s="185"/>
      <c r="AI1541" s="183"/>
      <c r="AJ1541" s="185"/>
      <c r="AK1541" s="183"/>
      <c r="AL1541" s="185"/>
      <c r="AM1541" s="183"/>
      <c r="AN1541" s="185"/>
      <c r="AO1541" s="183"/>
      <c r="AP1541" s="48"/>
      <c r="AQ1541" s="94"/>
    </row>
    <row r="1542" spans="1:43" x14ac:dyDescent="0.2">
      <c r="A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83"/>
      <c r="S1542" s="83"/>
      <c r="T1542" s="83"/>
      <c r="U1542" s="83"/>
      <c r="V1542" s="83"/>
      <c r="W1542" s="83"/>
      <c r="X1542" s="83"/>
      <c r="Y1542" s="83"/>
      <c r="Z1542" s="83"/>
      <c r="AA1542" s="83"/>
      <c r="AB1542" s="83"/>
      <c r="AC1542" s="83"/>
      <c r="AD1542" s="185"/>
      <c r="AE1542" s="183"/>
      <c r="AF1542" s="185"/>
      <c r="AG1542" s="183"/>
      <c r="AH1542" s="185"/>
      <c r="AI1542" s="183"/>
      <c r="AJ1542" s="185"/>
      <c r="AK1542" s="183"/>
      <c r="AL1542" s="185"/>
      <c r="AM1542" s="183"/>
      <c r="AN1542" s="185"/>
      <c r="AO1542" s="183"/>
      <c r="AP1542" s="48"/>
      <c r="AQ1542" s="94"/>
    </row>
    <row r="1543" spans="1:43" x14ac:dyDescent="0.2">
      <c r="A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83"/>
      <c r="S1543" s="83"/>
      <c r="T1543" s="83"/>
      <c r="U1543" s="83"/>
      <c r="V1543" s="83"/>
      <c r="W1543" s="83"/>
      <c r="X1543" s="83"/>
      <c r="Y1543" s="83"/>
      <c r="Z1543" s="83"/>
      <c r="AA1543" s="83"/>
      <c r="AB1543" s="83"/>
      <c r="AC1543" s="83"/>
      <c r="AD1543" s="185"/>
      <c r="AE1543" s="183"/>
      <c r="AF1543" s="185"/>
      <c r="AG1543" s="183"/>
      <c r="AH1543" s="185"/>
      <c r="AI1543" s="183"/>
      <c r="AJ1543" s="185"/>
      <c r="AK1543" s="183"/>
      <c r="AL1543" s="185"/>
      <c r="AM1543" s="183"/>
      <c r="AN1543" s="185"/>
      <c r="AO1543" s="183"/>
      <c r="AP1543" s="48"/>
      <c r="AQ1543" s="94"/>
    </row>
    <row r="1544" spans="1:43" x14ac:dyDescent="0.2">
      <c r="A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83"/>
      <c r="S1544" s="83"/>
      <c r="T1544" s="83"/>
      <c r="U1544" s="83"/>
      <c r="V1544" s="83"/>
      <c r="W1544" s="83"/>
      <c r="X1544" s="83"/>
      <c r="Y1544" s="83"/>
      <c r="Z1544" s="83"/>
      <c r="AA1544" s="83"/>
      <c r="AB1544" s="83"/>
      <c r="AC1544" s="83"/>
      <c r="AD1544" s="185"/>
      <c r="AE1544" s="183"/>
      <c r="AF1544" s="185"/>
      <c r="AG1544" s="183"/>
      <c r="AH1544" s="185"/>
      <c r="AI1544" s="183"/>
      <c r="AJ1544" s="185"/>
      <c r="AK1544" s="183"/>
      <c r="AL1544" s="185"/>
      <c r="AM1544" s="183"/>
      <c r="AN1544" s="185"/>
      <c r="AO1544" s="183"/>
      <c r="AP1544" s="48"/>
      <c r="AQ1544" s="94"/>
    </row>
    <row r="1545" spans="1:43" x14ac:dyDescent="0.2">
      <c r="A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83"/>
      <c r="S1545" s="83"/>
      <c r="T1545" s="83"/>
      <c r="U1545" s="83"/>
      <c r="V1545" s="83"/>
      <c r="W1545" s="83"/>
      <c r="X1545" s="83"/>
      <c r="Y1545" s="83"/>
      <c r="Z1545" s="83"/>
      <c r="AA1545" s="83"/>
      <c r="AB1545" s="83"/>
      <c r="AC1545" s="83"/>
      <c r="AD1545" s="185"/>
      <c r="AE1545" s="183"/>
      <c r="AF1545" s="185"/>
      <c r="AG1545" s="183"/>
      <c r="AH1545" s="185"/>
      <c r="AI1545" s="183"/>
      <c r="AJ1545" s="185"/>
      <c r="AK1545" s="183"/>
      <c r="AL1545" s="185"/>
      <c r="AM1545" s="183"/>
      <c r="AN1545" s="185"/>
      <c r="AO1545" s="183"/>
      <c r="AP1545" s="48"/>
      <c r="AQ1545" s="94"/>
    </row>
    <row r="1546" spans="1:43" x14ac:dyDescent="0.2">
      <c r="A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83"/>
      <c r="S1546" s="83"/>
      <c r="T1546" s="83"/>
      <c r="U1546" s="83"/>
      <c r="V1546" s="83"/>
      <c r="W1546" s="83"/>
      <c r="X1546" s="83"/>
      <c r="Y1546" s="83"/>
      <c r="Z1546" s="83"/>
      <c r="AA1546" s="83"/>
      <c r="AB1546" s="83"/>
      <c r="AC1546" s="83"/>
      <c r="AD1546" s="185"/>
      <c r="AE1546" s="183"/>
      <c r="AF1546" s="185"/>
      <c r="AG1546" s="183"/>
      <c r="AH1546" s="185"/>
      <c r="AI1546" s="183"/>
      <c r="AJ1546" s="185"/>
      <c r="AK1546" s="183"/>
      <c r="AL1546" s="185"/>
      <c r="AM1546" s="183"/>
      <c r="AN1546" s="185"/>
      <c r="AO1546" s="183"/>
      <c r="AP1546" s="48"/>
      <c r="AQ1546" s="94"/>
    </row>
    <row r="1547" spans="1:43" x14ac:dyDescent="0.2">
      <c r="A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83"/>
      <c r="S1547" s="83"/>
      <c r="T1547" s="83"/>
      <c r="U1547" s="83"/>
      <c r="V1547" s="83"/>
      <c r="W1547" s="83"/>
      <c r="X1547" s="83"/>
      <c r="Y1547" s="83"/>
      <c r="Z1547" s="83"/>
      <c r="AA1547" s="83"/>
      <c r="AB1547" s="83"/>
      <c r="AC1547" s="83"/>
      <c r="AD1547" s="185"/>
      <c r="AE1547" s="183"/>
      <c r="AF1547" s="185"/>
      <c r="AG1547" s="183"/>
      <c r="AH1547" s="185"/>
      <c r="AI1547" s="183"/>
      <c r="AJ1547" s="185"/>
      <c r="AK1547" s="183"/>
      <c r="AL1547" s="185"/>
      <c r="AM1547" s="183"/>
      <c r="AN1547" s="185"/>
      <c r="AO1547" s="183"/>
      <c r="AP1547" s="48"/>
      <c r="AQ1547" s="94"/>
    </row>
    <row r="1548" spans="1:43" x14ac:dyDescent="0.2">
      <c r="A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83"/>
      <c r="S1548" s="83"/>
      <c r="T1548" s="83"/>
      <c r="U1548" s="83"/>
      <c r="V1548" s="83"/>
      <c r="W1548" s="83"/>
      <c r="X1548" s="83"/>
      <c r="Y1548" s="83"/>
      <c r="Z1548" s="83"/>
      <c r="AA1548" s="83"/>
      <c r="AB1548" s="83"/>
      <c r="AC1548" s="83"/>
      <c r="AD1548" s="185"/>
      <c r="AE1548" s="183"/>
      <c r="AF1548" s="185"/>
      <c r="AG1548" s="183"/>
      <c r="AH1548" s="185"/>
      <c r="AI1548" s="183"/>
      <c r="AJ1548" s="185"/>
      <c r="AK1548" s="183"/>
      <c r="AL1548" s="185"/>
      <c r="AM1548" s="183"/>
      <c r="AN1548" s="185"/>
      <c r="AO1548" s="183"/>
      <c r="AP1548" s="48"/>
      <c r="AQ1548" s="94"/>
    </row>
    <row r="1549" spans="1:43" x14ac:dyDescent="0.2">
      <c r="A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83"/>
      <c r="S1549" s="83"/>
      <c r="T1549" s="83"/>
      <c r="U1549" s="83"/>
      <c r="V1549" s="83"/>
      <c r="W1549" s="83"/>
      <c r="X1549" s="83"/>
      <c r="Y1549" s="83"/>
      <c r="Z1549" s="83"/>
      <c r="AA1549" s="83"/>
      <c r="AB1549" s="83"/>
      <c r="AC1549" s="83"/>
      <c r="AD1549" s="185"/>
      <c r="AE1549" s="183"/>
      <c r="AF1549" s="185"/>
      <c r="AG1549" s="183"/>
      <c r="AH1549" s="185"/>
      <c r="AI1549" s="183"/>
      <c r="AJ1549" s="185"/>
      <c r="AK1549" s="183"/>
      <c r="AL1549" s="185"/>
      <c r="AM1549" s="183"/>
      <c r="AN1549" s="185"/>
      <c r="AO1549" s="183"/>
      <c r="AP1549" s="48"/>
      <c r="AQ1549" s="94"/>
    </row>
    <row r="1550" spans="1:43" x14ac:dyDescent="0.2">
      <c r="A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83"/>
      <c r="S1550" s="83"/>
      <c r="T1550" s="83"/>
      <c r="U1550" s="83"/>
      <c r="V1550" s="83"/>
      <c r="W1550" s="83"/>
      <c r="X1550" s="83"/>
      <c r="Y1550" s="83"/>
      <c r="Z1550" s="83"/>
      <c r="AA1550" s="83"/>
      <c r="AB1550" s="83"/>
      <c r="AC1550" s="83"/>
      <c r="AD1550" s="185"/>
      <c r="AE1550" s="183"/>
      <c r="AF1550" s="185"/>
      <c r="AG1550" s="183"/>
      <c r="AH1550" s="185"/>
      <c r="AI1550" s="183"/>
      <c r="AJ1550" s="185"/>
      <c r="AK1550" s="183"/>
      <c r="AL1550" s="185"/>
      <c r="AM1550" s="183"/>
      <c r="AN1550" s="185"/>
      <c r="AO1550" s="183"/>
      <c r="AP1550" s="48"/>
      <c r="AQ1550" s="94"/>
    </row>
    <row r="1551" spans="1:43" x14ac:dyDescent="0.2">
      <c r="A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83"/>
      <c r="S1551" s="83"/>
      <c r="T1551" s="83"/>
      <c r="U1551" s="83"/>
      <c r="V1551" s="83"/>
      <c r="W1551" s="83"/>
      <c r="X1551" s="83"/>
      <c r="Y1551" s="83"/>
      <c r="Z1551" s="83"/>
      <c r="AA1551" s="83"/>
      <c r="AB1551" s="83"/>
      <c r="AC1551" s="83"/>
      <c r="AD1551" s="185"/>
      <c r="AE1551" s="183"/>
      <c r="AF1551" s="185"/>
      <c r="AG1551" s="183"/>
      <c r="AH1551" s="185"/>
      <c r="AI1551" s="183"/>
      <c r="AJ1551" s="185"/>
      <c r="AK1551" s="183"/>
      <c r="AL1551" s="185"/>
      <c r="AM1551" s="183"/>
      <c r="AN1551" s="185"/>
      <c r="AO1551" s="183"/>
      <c r="AP1551" s="48"/>
      <c r="AQ1551" s="94"/>
    </row>
    <row r="1552" spans="1:43" x14ac:dyDescent="0.2">
      <c r="A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83"/>
      <c r="S1552" s="83"/>
      <c r="T1552" s="83"/>
      <c r="U1552" s="83"/>
      <c r="V1552" s="83"/>
      <c r="W1552" s="83"/>
      <c r="X1552" s="83"/>
      <c r="Y1552" s="83"/>
      <c r="Z1552" s="83"/>
      <c r="AA1552" s="83"/>
      <c r="AB1552" s="83"/>
      <c r="AC1552" s="83"/>
      <c r="AD1552" s="185"/>
      <c r="AE1552" s="183"/>
      <c r="AF1552" s="185"/>
      <c r="AG1552" s="183"/>
      <c r="AH1552" s="185"/>
      <c r="AI1552" s="183"/>
      <c r="AJ1552" s="185"/>
      <c r="AK1552" s="183"/>
      <c r="AL1552" s="185"/>
      <c r="AM1552" s="183"/>
      <c r="AN1552" s="185"/>
      <c r="AO1552" s="183"/>
      <c r="AP1552" s="48"/>
      <c r="AQ1552" s="94"/>
    </row>
    <row r="1553" spans="1:43" x14ac:dyDescent="0.2">
      <c r="A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83"/>
      <c r="S1553" s="83"/>
      <c r="T1553" s="83"/>
      <c r="U1553" s="83"/>
      <c r="V1553" s="83"/>
      <c r="W1553" s="83"/>
      <c r="X1553" s="83"/>
      <c r="Y1553" s="83"/>
      <c r="Z1553" s="83"/>
      <c r="AA1553" s="83"/>
      <c r="AB1553" s="83"/>
      <c r="AC1553" s="83"/>
      <c r="AD1553" s="185"/>
      <c r="AE1553" s="183"/>
      <c r="AF1553" s="185"/>
      <c r="AG1553" s="183"/>
      <c r="AH1553" s="185"/>
      <c r="AI1553" s="183"/>
      <c r="AJ1553" s="185"/>
      <c r="AK1553" s="183"/>
      <c r="AL1553" s="185"/>
      <c r="AM1553" s="183"/>
      <c r="AN1553" s="185"/>
      <c r="AO1553" s="183"/>
      <c r="AP1553" s="48"/>
      <c r="AQ1553" s="94"/>
    </row>
    <row r="1554" spans="1:43" x14ac:dyDescent="0.2">
      <c r="A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83"/>
      <c r="S1554" s="83"/>
      <c r="T1554" s="83"/>
      <c r="U1554" s="83"/>
      <c r="V1554" s="83"/>
      <c r="W1554" s="83"/>
      <c r="X1554" s="83"/>
      <c r="Y1554" s="83"/>
      <c r="Z1554" s="83"/>
      <c r="AA1554" s="83"/>
      <c r="AB1554" s="83"/>
      <c r="AC1554" s="83"/>
      <c r="AD1554" s="185"/>
      <c r="AE1554" s="183"/>
      <c r="AF1554" s="185"/>
      <c r="AG1554" s="183"/>
      <c r="AH1554" s="185"/>
      <c r="AI1554" s="183"/>
      <c r="AJ1554" s="185"/>
      <c r="AK1554" s="183"/>
      <c r="AL1554" s="185"/>
      <c r="AM1554" s="183"/>
      <c r="AN1554" s="185"/>
      <c r="AO1554" s="183"/>
      <c r="AP1554" s="48"/>
      <c r="AQ1554" s="94"/>
    </row>
    <row r="1555" spans="1:43" x14ac:dyDescent="0.2">
      <c r="A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83"/>
      <c r="S1555" s="83"/>
      <c r="T1555" s="83"/>
      <c r="U1555" s="83"/>
      <c r="V1555" s="83"/>
      <c r="W1555" s="83"/>
      <c r="X1555" s="83"/>
      <c r="Y1555" s="83"/>
      <c r="Z1555" s="83"/>
      <c r="AA1555" s="83"/>
      <c r="AB1555" s="83"/>
      <c r="AC1555" s="83"/>
      <c r="AD1555" s="185"/>
      <c r="AE1555" s="183"/>
      <c r="AF1555" s="185"/>
      <c r="AG1555" s="183"/>
      <c r="AH1555" s="185"/>
      <c r="AI1555" s="183"/>
      <c r="AJ1555" s="185"/>
      <c r="AK1555" s="183"/>
      <c r="AL1555" s="185"/>
      <c r="AM1555" s="183"/>
      <c r="AN1555" s="185"/>
      <c r="AO1555" s="183"/>
      <c r="AP1555" s="48"/>
      <c r="AQ1555" s="94"/>
    </row>
    <row r="1556" spans="1:43" x14ac:dyDescent="0.2">
      <c r="A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83"/>
      <c r="S1556" s="83"/>
      <c r="T1556" s="83"/>
      <c r="U1556" s="83"/>
      <c r="V1556" s="83"/>
      <c r="W1556" s="83"/>
      <c r="X1556" s="83"/>
      <c r="Y1556" s="83"/>
      <c r="Z1556" s="83"/>
      <c r="AA1556" s="83"/>
      <c r="AB1556" s="83"/>
      <c r="AC1556" s="83"/>
      <c r="AD1556" s="185"/>
      <c r="AE1556" s="183"/>
      <c r="AF1556" s="185"/>
      <c r="AG1556" s="183"/>
      <c r="AH1556" s="185"/>
      <c r="AI1556" s="183"/>
      <c r="AJ1556" s="185"/>
      <c r="AK1556" s="183"/>
      <c r="AL1556" s="185"/>
      <c r="AM1556" s="183"/>
      <c r="AN1556" s="185"/>
      <c r="AO1556" s="183"/>
      <c r="AP1556" s="48"/>
      <c r="AQ1556" s="94"/>
    </row>
    <row r="1557" spans="1:43" x14ac:dyDescent="0.2">
      <c r="A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83"/>
      <c r="S1557" s="83"/>
      <c r="T1557" s="83"/>
      <c r="U1557" s="83"/>
      <c r="V1557" s="83"/>
      <c r="W1557" s="83"/>
      <c r="X1557" s="83"/>
      <c r="Y1557" s="83"/>
      <c r="Z1557" s="83"/>
      <c r="AA1557" s="83"/>
      <c r="AB1557" s="83"/>
      <c r="AC1557" s="83"/>
      <c r="AD1557" s="185"/>
      <c r="AE1557" s="183"/>
      <c r="AF1557" s="185"/>
      <c r="AG1557" s="183"/>
      <c r="AH1557" s="185"/>
      <c r="AI1557" s="183"/>
      <c r="AJ1557" s="185"/>
      <c r="AK1557" s="183"/>
      <c r="AL1557" s="185"/>
      <c r="AM1557" s="183"/>
      <c r="AN1557" s="185"/>
      <c r="AO1557" s="183"/>
      <c r="AP1557" s="48"/>
      <c r="AQ1557" s="94"/>
    </row>
    <row r="1558" spans="1:43" x14ac:dyDescent="0.2">
      <c r="A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83"/>
      <c r="S1558" s="83"/>
      <c r="T1558" s="83"/>
      <c r="U1558" s="83"/>
      <c r="V1558" s="83"/>
      <c r="W1558" s="83"/>
      <c r="X1558" s="83"/>
      <c r="Y1558" s="83"/>
      <c r="Z1558" s="83"/>
      <c r="AA1558" s="83"/>
      <c r="AB1558" s="83"/>
      <c r="AC1558" s="83"/>
      <c r="AD1558" s="185"/>
      <c r="AE1558" s="183"/>
      <c r="AF1558" s="185"/>
      <c r="AG1558" s="183"/>
      <c r="AH1558" s="185"/>
      <c r="AI1558" s="183"/>
      <c r="AJ1558" s="185"/>
      <c r="AK1558" s="183"/>
      <c r="AL1558" s="185"/>
      <c r="AM1558" s="183"/>
      <c r="AN1558" s="185"/>
      <c r="AO1558" s="183"/>
      <c r="AP1558" s="48"/>
      <c r="AQ1558" s="94"/>
    </row>
    <row r="1559" spans="1:43" x14ac:dyDescent="0.2">
      <c r="A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83"/>
      <c r="S1559" s="83"/>
      <c r="T1559" s="83"/>
      <c r="U1559" s="83"/>
      <c r="V1559" s="83"/>
      <c r="W1559" s="83"/>
      <c r="X1559" s="83"/>
      <c r="Y1559" s="83"/>
      <c r="Z1559" s="83"/>
      <c r="AA1559" s="83"/>
      <c r="AB1559" s="83"/>
      <c r="AC1559" s="83"/>
      <c r="AD1559" s="185"/>
      <c r="AE1559" s="183"/>
      <c r="AF1559" s="185"/>
      <c r="AG1559" s="183"/>
      <c r="AH1559" s="185"/>
      <c r="AI1559" s="183"/>
      <c r="AJ1559" s="185"/>
      <c r="AK1559" s="183"/>
      <c r="AL1559" s="185"/>
      <c r="AM1559" s="183"/>
      <c r="AN1559" s="185"/>
      <c r="AO1559" s="183"/>
      <c r="AP1559" s="48"/>
      <c r="AQ1559" s="94"/>
    </row>
    <row r="1560" spans="1:43" x14ac:dyDescent="0.2">
      <c r="A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83"/>
      <c r="S1560" s="83"/>
      <c r="T1560" s="83"/>
      <c r="U1560" s="83"/>
      <c r="V1560" s="83"/>
      <c r="W1560" s="83"/>
      <c r="X1560" s="83"/>
      <c r="Y1560" s="83"/>
      <c r="Z1560" s="83"/>
      <c r="AA1560" s="83"/>
      <c r="AB1560" s="83"/>
      <c r="AC1560" s="83"/>
      <c r="AD1560" s="185"/>
      <c r="AE1560" s="183"/>
      <c r="AF1560" s="185"/>
      <c r="AG1560" s="183"/>
      <c r="AH1560" s="185"/>
      <c r="AI1560" s="183"/>
      <c r="AJ1560" s="185"/>
      <c r="AK1560" s="183"/>
      <c r="AL1560" s="185"/>
      <c r="AM1560" s="183"/>
      <c r="AN1560" s="185"/>
      <c r="AO1560" s="183"/>
      <c r="AP1560" s="48"/>
      <c r="AQ1560" s="94"/>
    </row>
    <row r="1561" spans="1:43" x14ac:dyDescent="0.2">
      <c r="A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83"/>
      <c r="S1561" s="83"/>
      <c r="T1561" s="83"/>
      <c r="U1561" s="83"/>
      <c r="V1561" s="83"/>
      <c r="W1561" s="83"/>
      <c r="X1561" s="83"/>
      <c r="Y1561" s="83"/>
      <c r="Z1561" s="83"/>
      <c r="AA1561" s="83"/>
      <c r="AB1561" s="83"/>
      <c r="AC1561" s="83"/>
      <c r="AD1561" s="185"/>
      <c r="AE1561" s="183"/>
      <c r="AF1561" s="185"/>
      <c r="AG1561" s="183"/>
      <c r="AH1561" s="185"/>
      <c r="AI1561" s="183"/>
      <c r="AJ1561" s="185"/>
      <c r="AK1561" s="183"/>
      <c r="AL1561" s="185"/>
      <c r="AM1561" s="183"/>
      <c r="AN1561" s="185"/>
      <c r="AO1561" s="183"/>
      <c r="AP1561" s="48"/>
      <c r="AQ1561" s="94"/>
    </row>
    <row r="1562" spans="1:43" x14ac:dyDescent="0.2">
      <c r="A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83"/>
      <c r="S1562" s="83"/>
      <c r="T1562" s="83"/>
      <c r="U1562" s="83"/>
      <c r="V1562" s="83"/>
      <c r="W1562" s="83"/>
      <c r="X1562" s="83"/>
      <c r="Y1562" s="83"/>
      <c r="Z1562" s="83"/>
      <c r="AA1562" s="83"/>
      <c r="AB1562" s="83"/>
      <c r="AC1562" s="83"/>
      <c r="AD1562" s="185"/>
      <c r="AE1562" s="183"/>
      <c r="AF1562" s="185"/>
      <c r="AG1562" s="183"/>
      <c r="AH1562" s="185"/>
      <c r="AI1562" s="183"/>
      <c r="AJ1562" s="185"/>
      <c r="AK1562" s="183"/>
      <c r="AL1562" s="185"/>
      <c r="AM1562" s="183"/>
      <c r="AN1562" s="185"/>
      <c r="AO1562" s="183"/>
      <c r="AP1562" s="48"/>
      <c r="AQ1562" s="94"/>
    </row>
    <row r="1563" spans="1:43" x14ac:dyDescent="0.2">
      <c r="A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83"/>
      <c r="S1563" s="83"/>
      <c r="T1563" s="83"/>
      <c r="U1563" s="83"/>
      <c r="V1563" s="83"/>
      <c r="W1563" s="83"/>
      <c r="X1563" s="83"/>
      <c r="Y1563" s="83"/>
      <c r="Z1563" s="83"/>
      <c r="AA1563" s="83"/>
      <c r="AB1563" s="83"/>
      <c r="AC1563" s="83"/>
      <c r="AD1563" s="185"/>
      <c r="AE1563" s="183"/>
      <c r="AF1563" s="185"/>
      <c r="AG1563" s="183"/>
      <c r="AH1563" s="185"/>
      <c r="AI1563" s="183"/>
      <c r="AJ1563" s="185"/>
      <c r="AK1563" s="183"/>
      <c r="AL1563" s="185"/>
      <c r="AM1563" s="183"/>
      <c r="AN1563" s="185"/>
      <c r="AO1563" s="183"/>
      <c r="AP1563" s="48"/>
      <c r="AQ1563" s="94"/>
    </row>
    <row r="1564" spans="1:43" x14ac:dyDescent="0.2">
      <c r="A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83"/>
      <c r="S1564" s="83"/>
      <c r="T1564" s="83"/>
      <c r="U1564" s="83"/>
      <c r="V1564" s="83"/>
      <c r="W1564" s="83"/>
      <c r="X1564" s="83"/>
      <c r="Y1564" s="83"/>
      <c r="Z1564" s="83"/>
      <c r="AA1564" s="83"/>
      <c r="AB1564" s="83"/>
      <c r="AC1564" s="83"/>
      <c r="AD1564" s="185"/>
      <c r="AE1564" s="183"/>
      <c r="AF1564" s="185"/>
      <c r="AG1564" s="183"/>
      <c r="AH1564" s="185"/>
      <c r="AI1564" s="183"/>
      <c r="AJ1564" s="185"/>
      <c r="AK1564" s="183"/>
      <c r="AL1564" s="185"/>
      <c r="AM1564" s="183"/>
      <c r="AN1564" s="185"/>
      <c r="AO1564" s="183"/>
      <c r="AP1564" s="48"/>
      <c r="AQ1564" s="94"/>
    </row>
    <row r="1565" spans="1:43" x14ac:dyDescent="0.2">
      <c r="A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83"/>
      <c r="S1565" s="83"/>
      <c r="T1565" s="83"/>
      <c r="U1565" s="83"/>
      <c r="V1565" s="83"/>
      <c r="W1565" s="83"/>
      <c r="X1565" s="83"/>
      <c r="Y1565" s="83"/>
      <c r="Z1565" s="83"/>
      <c r="AA1565" s="83"/>
      <c r="AB1565" s="83"/>
      <c r="AC1565" s="83"/>
      <c r="AD1565" s="185"/>
      <c r="AE1565" s="183"/>
      <c r="AF1565" s="185"/>
      <c r="AG1565" s="183"/>
      <c r="AH1565" s="185"/>
      <c r="AI1565" s="183"/>
      <c r="AJ1565" s="185"/>
      <c r="AK1565" s="183"/>
      <c r="AL1565" s="185"/>
      <c r="AM1565" s="183"/>
      <c r="AN1565" s="185"/>
      <c r="AO1565" s="183"/>
      <c r="AP1565" s="48"/>
      <c r="AQ1565" s="94"/>
    </row>
    <row r="1566" spans="1:43" x14ac:dyDescent="0.2">
      <c r="A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83"/>
      <c r="S1566" s="83"/>
      <c r="T1566" s="83"/>
      <c r="U1566" s="83"/>
      <c r="V1566" s="83"/>
      <c r="W1566" s="83"/>
      <c r="X1566" s="83"/>
      <c r="Y1566" s="83"/>
      <c r="Z1566" s="83"/>
      <c r="AA1566" s="83"/>
      <c r="AB1566" s="83"/>
      <c r="AC1566" s="83"/>
      <c r="AD1566" s="185"/>
      <c r="AE1566" s="183"/>
      <c r="AF1566" s="185"/>
      <c r="AG1566" s="183"/>
      <c r="AH1566" s="185"/>
      <c r="AI1566" s="183"/>
      <c r="AJ1566" s="185"/>
      <c r="AK1566" s="183"/>
      <c r="AL1566" s="185"/>
      <c r="AM1566" s="183"/>
      <c r="AN1566" s="185"/>
      <c r="AO1566" s="183"/>
      <c r="AP1566" s="48"/>
      <c r="AQ1566" s="94"/>
    </row>
    <row r="1567" spans="1:43" x14ac:dyDescent="0.2">
      <c r="A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83"/>
      <c r="S1567" s="83"/>
      <c r="T1567" s="83"/>
      <c r="U1567" s="83"/>
      <c r="V1567" s="83"/>
      <c r="W1567" s="83"/>
      <c r="X1567" s="83"/>
      <c r="Y1567" s="83"/>
      <c r="Z1567" s="83"/>
      <c r="AA1567" s="83"/>
      <c r="AB1567" s="83"/>
      <c r="AC1567" s="83"/>
      <c r="AD1567" s="185"/>
      <c r="AE1567" s="183"/>
      <c r="AF1567" s="185"/>
      <c r="AG1567" s="183"/>
      <c r="AH1567" s="185"/>
      <c r="AI1567" s="183"/>
      <c r="AJ1567" s="185"/>
      <c r="AK1567" s="183"/>
      <c r="AL1567" s="185"/>
      <c r="AM1567" s="183"/>
      <c r="AN1567" s="185"/>
      <c r="AO1567" s="183"/>
      <c r="AP1567" s="48"/>
      <c r="AQ1567" s="94"/>
    </row>
    <row r="1568" spans="1:43" x14ac:dyDescent="0.2">
      <c r="A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83"/>
      <c r="S1568" s="83"/>
      <c r="T1568" s="83"/>
      <c r="U1568" s="83"/>
      <c r="V1568" s="83"/>
      <c r="W1568" s="83"/>
      <c r="X1568" s="83"/>
      <c r="Y1568" s="83"/>
      <c r="Z1568" s="83"/>
      <c r="AA1568" s="83"/>
      <c r="AB1568" s="83"/>
      <c r="AC1568" s="83"/>
      <c r="AD1568" s="185"/>
      <c r="AE1568" s="183"/>
      <c r="AF1568" s="185"/>
      <c r="AG1568" s="183"/>
      <c r="AH1568" s="185"/>
      <c r="AI1568" s="183"/>
      <c r="AJ1568" s="185"/>
      <c r="AK1568" s="183"/>
      <c r="AL1568" s="185"/>
      <c r="AM1568" s="183"/>
      <c r="AN1568" s="185"/>
      <c r="AO1568" s="183"/>
      <c r="AP1568" s="48"/>
      <c r="AQ1568" s="94"/>
    </row>
    <row r="1569" spans="1:43" x14ac:dyDescent="0.2">
      <c r="A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83"/>
      <c r="S1569" s="83"/>
      <c r="T1569" s="83"/>
      <c r="U1569" s="83"/>
      <c r="V1569" s="83"/>
      <c r="W1569" s="83"/>
      <c r="X1569" s="83"/>
      <c r="Y1569" s="83"/>
      <c r="Z1569" s="83"/>
      <c r="AA1569" s="83"/>
      <c r="AB1569" s="83"/>
      <c r="AC1569" s="83"/>
      <c r="AD1569" s="185"/>
      <c r="AE1569" s="183"/>
      <c r="AF1569" s="185"/>
      <c r="AG1569" s="183"/>
      <c r="AH1569" s="185"/>
      <c r="AI1569" s="183"/>
      <c r="AJ1569" s="185"/>
      <c r="AK1569" s="183"/>
      <c r="AL1569" s="185"/>
      <c r="AM1569" s="183"/>
      <c r="AN1569" s="185"/>
      <c r="AO1569" s="183"/>
      <c r="AP1569" s="48"/>
      <c r="AQ1569" s="94"/>
    </row>
    <row r="1570" spans="1:43" x14ac:dyDescent="0.2">
      <c r="A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83"/>
      <c r="S1570" s="83"/>
      <c r="T1570" s="83"/>
      <c r="U1570" s="83"/>
      <c r="V1570" s="83"/>
      <c r="W1570" s="83"/>
      <c r="X1570" s="83"/>
      <c r="Y1570" s="83"/>
      <c r="Z1570" s="83"/>
      <c r="AA1570" s="83"/>
      <c r="AB1570" s="83"/>
      <c r="AC1570" s="83"/>
      <c r="AD1570" s="185"/>
      <c r="AE1570" s="183"/>
      <c r="AF1570" s="185"/>
      <c r="AG1570" s="183"/>
      <c r="AH1570" s="185"/>
      <c r="AI1570" s="183"/>
      <c r="AJ1570" s="185"/>
      <c r="AK1570" s="183"/>
      <c r="AL1570" s="185"/>
      <c r="AM1570" s="183"/>
      <c r="AN1570" s="185"/>
      <c r="AO1570" s="183"/>
      <c r="AP1570" s="48"/>
      <c r="AQ1570" s="94"/>
    </row>
    <row r="1571" spans="1:43" x14ac:dyDescent="0.2">
      <c r="A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83"/>
      <c r="S1571" s="83"/>
      <c r="T1571" s="83"/>
      <c r="U1571" s="83"/>
      <c r="V1571" s="83"/>
      <c r="W1571" s="83"/>
      <c r="X1571" s="83"/>
      <c r="Y1571" s="83"/>
      <c r="Z1571" s="83"/>
      <c r="AA1571" s="83"/>
      <c r="AB1571" s="83"/>
      <c r="AC1571" s="83"/>
      <c r="AD1571" s="185"/>
      <c r="AE1571" s="183"/>
      <c r="AF1571" s="185"/>
      <c r="AG1571" s="183"/>
      <c r="AH1571" s="185"/>
      <c r="AI1571" s="183"/>
      <c r="AJ1571" s="185"/>
      <c r="AK1571" s="183"/>
      <c r="AL1571" s="185"/>
      <c r="AM1571" s="183"/>
      <c r="AN1571" s="185"/>
      <c r="AO1571" s="183"/>
      <c r="AP1571" s="48"/>
      <c r="AQ1571" s="94"/>
    </row>
    <row r="1572" spans="1:43" x14ac:dyDescent="0.2">
      <c r="A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83"/>
      <c r="S1572" s="83"/>
      <c r="T1572" s="83"/>
      <c r="U1572" s="83"/>
      <c r="V1572" s="83"/>
      <c r="W1572" s="83"/>
      <c r="X1572" s="83"/>
      <c r="Y1572" s="83"/>
      <c r="Z1572" s="83"/>
      <c r="AA1572" s="83"/>
      <c r="AB1572" s="83"/>
      <c r="AC1572" s="83"/>
      <c r="AD1572" s="185"/>
      <c r="AE1572" s="183"/>
      <c r="AF1572" s="185"/>
      <c r="AG1572" s="183"/>
      <c r="AH1572" s="185"/>
      <c r="AI1572" s="183"/>
      <c r="AJ1572" s="185"/>
      <c r="AK1572" s="183"/>
      <c r="AL1572" s="185"/>
      <c r="AM1572" s="183"/>
      <c r="AN1572" s="185"/>
      <c r="AO1572" s="183"/>
      <c r="AP1572" s="48"/>
      <c r="AQ1572" s="94"/>
    </row>
    <row r="1573" spans="1:43" x14ac:dyDescent="0.2">
      <c r="A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83"/>
      <c r="S1573" s="83"/>
      <c r="T1573" s="83"/>
      <c r="U1573" s="83"/>
      <c r="V1573" s="83"/>
      <c r="W1573" s="83"/>
      <c r="X1573" s="83"/>
      <c r="Y1573" s="83"/>
      <c r="Z1573" s="83"/>
      <c r="AA1573" s="83"/>
      <c r="AB1573" s="83"/>
      <c r="AC1573" s="83"/>
      <c r="AD1573" s="185"/>
      <c r="AE1573" s="183"/>
      <c r="AF1573" s="185"/>
      <c r="AG1573" s="183"/>
      <c r="AH1573" s="185"/>
      <c r="AI1573" s="183"/>
      <c r="AJ1573" s="185"/>
      <c r="AK1573" s="183"/>
      <c r="AL1573" s="185"/>
      <c r="AM1573" s="183"/>
      <c r="AN1573" s="185"/>
      <c r="AO1573" s="183"/>
      <c r="AP1573" s="48"/>
      <c r="AQ1573" s="94"/>
    </row>
    <row r="1574" spans="1:43" x14ac:dyDescent="0.2">
      <c r="A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83"/>
      <c r="S1574" s="83"/>
      <c r="T1574" s="83"/>
      <c r="U1574" s="83"/>
      <c r="V1574" s="83"/>
      <c r="W1574" s="83"/>
      <c r="X1574" s="83"/>
      <c r="Y1574" s="83"/>
      <c r="Z1574" s="83"/>
      <c r="AA1574" s="83"/>
      <c r="AB1574" s="83"/>
      <c r="AC1574" s="83"/>
      <c r="AD1574" s="185"/>
      <c r="AE1574" s="183"/>
      <c r="AF1574" s="185"/>
      <c r="AG1574" s="183"/>
      <c r="AH1574" s="185"/>
      <c r="AI1574" s="183"/>
      <c r="AJ1574" s="185"/>
      <c r="AK1574" s="183"/>
      <c r="AL1574" s="185"/>
      <c r="AM1574" s="183"/>
      <c r="AN1574" s="185"/>
      <c r="AO1574" s="183"/>
      <c r="AP1574" s="48"/>
      <c r="AQ1574" s="94"/>
    </row>
    <row r="1575" spans="1:43" x14ac:dyDescent="0.2">
      <c r="A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83"/>
      <c r="S1575" s="83"/>
      <c r="T1575" s="83"/>
      <c r="U1575" s="83"/>
      <c r="V1575" s="83"/>
      <c r="W1575" s="83"/>
      <c r="X1575" s="83"/>
      <c r="Y1575" s="83"/>
      <c r="Z1575" s="83"/>
      <c r="AA1575" s="83"/>
      <c r="AB1575" s="83"/>
      <c r="AC1575" s="83"/>
      <c r="AD1575" s="185"/>
      <c r="AE1575" s="183"/>
      <c r="AF1575" s="185"/>
      <c r="AG1575" s="183"/>
      <c r="AH1575" s="185"/>
      <c r="AI1575" s="183"/>
      <c r="AJ1575" s="185"/>
      <c r="AK1575" s="183"/>
      <c r="AL1575" s="185"/>
      <c r="AM1575" s="183"/>
      <c r="AN1575" s="185"/>
      <c r="AO1575" s="183"/>
      <c r="AP1575" s="48"/>
      <c r="AQ1575" s="94"/>
    </row>
    <row r="1576" spans="1:43" x14ac:dyDescent="0.2">
      <c r="A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83"/>
      <c r="S1576" s="83"/>
      <c r="T1576" s="83"/>
      <c r="U1576" s="83"/>
      <c r="V1576" s="83"/>
      <c r="W1576" s="83"/>
      <c r="X1576" s="83"/>
      <c r="Y1576" s="83"/>
      <c r="Z1576" s="83"/>
      <c r="AA1576" s="83"/>
      <c r="AB1576" s="83"/>
      <c r="AC1576" s="83"/>
      <c r="AD1576" s="185"/>
      <c r="AE1576" s="183"/>
      <c r="AF1576" s="185"/>
      <c r="AG1576" s="183"/>
      <c r="AH1576" s="185"/>
      <c r="AI1576" s="183"/>
      <c r="AJ1576" s="185"/>
      <c r="AK1576" s="183"/>
      <c r="AL1576" s="185"/>
      <c r="AM1576" s="183"/>
      <c r="AN1576" s="185"/>
      <c r="AO1576" s="183"/>
      <c r="AP1576" s="48"/>
      <c r="AQ1576" s="94"/>
    </row>
    <row r="1577" spans="1:43" x14ac:dyDescent="0.2">
      <c r="A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83"/>
      <c r="S1577" s="83"/>
      <c r="T1577" s="83"/>
      <c r="U1577" s="83"/>
      <c r="V1577" s="83"/>
      <c r="W1577" s="83"/>
      <c r="X1577" s="83"/>
      <c r="Y1577" s="83"/>
      <c r="Z1577" s="83"/>
      <c r="AA1577" s="83"/>
      <c r="AB1577" s="83"/>
      <c r="AC1577" s="83"/>
      <c r="AD1577" s="185"/>
      <c r="AE1577" s="183"/>
      <c r="AF1577" s="185"/>
      <c r="AG1577" s="183"/>
      <c r="AH1577" s="185"/>
      <c r="AI1577" s="183"/>
      <c r="AJ1577" s="185"/>
      <c r="AK1577" s="183"/>
      <c r="AL1577" s="185"/>
      <c r="AM1577" s="183"/>
      <c r="AN1577" s="185"/>
      <c r="AO1577" s="183"/>
      <c r="AP1577" s="48"/>
      <c r="AQ1577" s="94"/>
    </row>
    <row r="1578" spans="1:43" x14ac:dyDescent="0.2">
      <c r="A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83"/>
      <c r="S1578" s="83"/>
      <c r="T1578" s="83"/>
      <c r="U1578" s="83"/>
      <c r="V1578" s="83"/>
      <c r="W1578" s="83"/>
      <c r="X1578" s="83"/>
      <c r="Y1578" s="83"/>
      <c r="Z1578" s="83"/>
      <c r="AA1578" s="83"/>
      <c r="AB1578" s="83"/>
      <c r="AC1578" s="83"/>
      <c r="AD1578" s="185"/>
      <c r="AE1578" s="183"/>
      <c r="AF1578" s="185"/>
      <c r="AG1578" s="183"/>
      <c r="AH1578" s="185"/>
      <c r="AI1578" s="183"/>
      <c r="AJ1578" s="185"/>
      <c r="AK1578" s="183"/>
      <c r="AL1578" s="185"/>
      <c r="AM1578" s="183"/>
      <c r="AN1578" s="185"/>
      <c r="AO1578" s="183"/>
      <c r="AP1578" s="48"/>
      <c r="AQ1578" s="94"/>
    </row>
    <row r="1579" spans="1:43" x14ac:dyDescent="0.2">
      <c r="A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83"/>
      <c r="S1579" s="83"/>
      <c r="T1579" s="83"/>
      <c r="U1579" s="83"/>
      <c r="V1579" s="83"/>
      <c r="W1579" s="83"/>
      <c r="X1579" s="83"/>
      <c r="Y1579" s="83"/>
      <c r="Z1579" s="83"/>
      <c r="AA1579" s="83"/>
      <c r="AB1579" s="83"/>
      <c r="AC1579" s="83"/>
      <c r="AD1579" s="185"/>
      <c r="AE1579" s="183"/>
      <c r="AF1579" s="185"/>
      <c r="AG1579" s="183"/>
      <c r="AH1579" s="185"/>
      <c r="AI1579" s="183"/>
      <c r="AJ1579" s="185"/>
      <c r="AK1579" s="183"/>
      <c r="AL1579" s="185"/>
      <c r="AM1579" s="183"/>
      <c r="AN1579" s="185"/>
      <c r="AO1579" s="183"/>
      <c r="AP1579" s="48"/>
      <c r="AQ1579" s="94"/>
    </row>
    <row r="1580" spans="1:43" x14ac:dyDescent="0.2">
      <c r="A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83"/>
      <c r="S1580" s="83"/>
      <c r="T1580" s="83"/>
      <c r="U1580" s="83"/>
      <c r="V1580" s="83"/>
      <c r="W1580" s="83"/>
      <c r="X1580" s="83"/>
      <c r="Y1580" s="83"/>
      <c r="Z1580" s="83"/>
      <c r="AA1580" s="83"/>
      <c r="AB1580" s="83"/>
      <c r="AC1580" s="83"/>
      <c r="AD1580" s="185"/>
      <c r="AE1580" s="183"/>
      <c r="AF1580" s="185"/>
      <c r="AG1580" s="183"/>
      <c r="AH1580" s="185"/>
      <c r="AI1580" s="183"/>
      <c r="AJ1580" s="185"/>
      <c r="AK1580" s="183"/>
      <c r="AL1580" s="185"/>
      <c r="AM1580" s="183"/>
      <c r="AN1580" s="185"/>
      <c r="AO1580" s="183"/>
      <c r="AP1580" s="48"/>
      <c r="AQ1580" s="94"/>
    </row>
    <row r="1581" spans="1:43" x14ac:dyDescent="0.2">
      <c r="A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83"/>
      <c r="S1581" s="83"/>
      <c r="T1581" s="83"/>
      <c r="U1581" s="83"/>
      <c r="V1581" s="83"/>
      <c r="W1581" s="83"/>
      <c r="X1581" s="83"/>
      <c r="Y1581" s="83"/>
      <c r="Z1581" s="83"/>
      <c r="AA1581" s="83"/>
      <c r="AB1581" s="83"/>
      <c r="AC1581" s="83"/>
      <c r="AD1581" s="185"/>
      <c r="AE1581" s="183"/>
      <c r="AF1581" s="185"/>
      <c r="AG1581" s="183"/>
      <c r="AH1581" s="185"/>
      <c r="AI1581" s="183"/>
      <c r="AJ1581" s="185"/>
      <c r="AK1581" s="183"/>
      <c r="AL1581" s="185"/>
      <c r="AM1581" s="183"/>
      <c r="AN1581" s="185"/>
      <c r="AO1581" s="183"/>
      <c r="AP1581" s="48"/>
      <c r="AQ1581" s="94"/>
    </row>
    <row r="1582" spans="1:43" x14ac:dyDescent="0.2">
      <c r="A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83"/>
      <c r="S1582" s="83"/>
      <c r="T1582" s="83"/>
      <c r="U1582" s="83"/>
      <c r="V1582" s="83"/>
      <c r="W1582" s="83"/>
      <c r="X1582" s="83"/>
      <c r="Y1582" s="83"/>
      <c r="Z1582" s="83"/>
      <c r="AA1582" s="83"/>
      <c r="AB1582" s="83"/>
      <c r="AC1582" s="83"/>
      <c r="AD1582" s="185"/>
      <c r="AE1582" s="183"/>
      <c r="AF1582" s="185"/>
      <c r="AG1582" s="183"/>
      <c r="AH1582" s="185"/>
      <c r="AI1582" s="183"/>
      <c r="AJ1582" s="185"/>
      <c r="AK1582" s="183"/>
      <c r="AL1582" s="185"/>
      <c r="AM1582" s="183"/>
      <c r="AN1582" s="185"/>
      <c r="AO1582" s="183"/>
      <c r="AP1582" s="48"/>
      <c r="AQ1582" s="94"/>
    </row>
    <row r="1583" spans="1:43" x14ac:dyDescent="0.2">
      <c r="A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83"/>
      <c r="S1583" s="83"/>
      <c r="T1583" s="83"/>
      <c r="U1583" s="83"/>
      <c r="V1583" s="83"/>
      <c r="W1583" s="83"/>
      <c r="X1583" s="83"/>
      <c r="Y1583" s="83"/>
      <c r="Z1583" s="83"/>
      <c r="AA1583" s="83"/>
      <c r="AB1583" s="83"/>
      <c r="AC1583" s="83"/>
      <c r="AD1583" s="185"/>
      <c r="AE1583" s="183"/>
      <c r="AF1583" s="185"/>
      <c r="AG1583" s="183"/>
      <c r="AH1583" s="185"/>
      <c r="AI1583" s="183"/>
      <c r="AJ1583" s="185"/>
      <c r="AK1583" s="183"/>
      <c r="AL1583" s="185"/>
      <c r="AM1583" s="183"/>
      <c r="AN1583" s="185"/>
      <c r="AO1583" s="183"/>
      <c r="AP1583" s="48"/>
      <c r="AQ1583" s="94"/>
    </row>
    <row r="1584" spans="1:43" x14ac:dyDescent="0.2">
      <c r="A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83"/>
      <c r="S1584" s="83"/>
      <c r="T1584" s="83"/>
      <c r="U1584" s="83"/>
      <c r="V1584" s="83"/>
      <c r="W1584" s="83"/>
      <c r="X1584" s="83"/>
      <c r="Y1584" s="83"/>
      <c r="Z1584" s="83"/>
      <c r="AA1584" s="83"/>
      <c r="AB1584" s="83"/>
      <c r="AC1584" s="83"/>
      <c r="AD1584" s="185"/>
      <c r="AE1584" s="183"/>
      <c r="AF1584" s="185"/>
      <c r="AG1584" s="183"/>
      <c r="AH1584" s="185"/>
      <c r="AI1584" s="183"/>
      <c r="AJ1584" s="185"/>
      <c r="AK1584" s="183"/>
      <c r="AL1584" s="185"/>
      <c r="AM1584" s="183"/>
      <c r="AN1584" s="185"/>
      <c r="AO1584" s="183"/>
      <c r="AP1584" s="48"/>
      <c r="AQ1584" s="94"/>
    </row>
    <row r="1585" spans="1:43" x14ac:dyDescent="0.2">
      <c r="A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83"/>
      <c r="S1585" s="83"/>
      <c r="T1585" s="83"/>
      <c r="U1585" s="83"/>
      <c r="V1585" s="83"/>
      <c r="W1585" s="83"/>
      <c r="X1585" s="83"/>
      <c r="Y1585" s="83"/>
      <c r="Z1585" s="83"/>
      <c r="AA1585" s="83"/>
      <c r="AB1585" s="83"/>
      <c r="AC1585" s="83"/>
      <c r="AD1585" s="185"/>
      <c r="AE1585" s="183"/>
      <c r="AF1585" s="185"/>
      <c r="AG1585" s="183"/>
      <c r="AH1585" s="185"/>
      <c r="AI1585" s="183"/>
      <c r="AJ1585" s="185"/>
      <c r="AK1585" s="183"/>
      <c r="AL1585" s="185"/>
      <c r="AM1585" s="183"/>
      <c r="AN1585" s="185"/>
      <c r="AO1585" s="183"/>
      <c r="AP1585" s="48"/>
      <c r="AQ1585" s="94"/>
    </row>
    <row r="1586" spans="1:43" x14ac:dyDescent="0.2">
      <c r="A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  <c r="W1586" s="83"/>
      <c r="X1586" s="83"/>
      <c r="Y1586" s="83"/>
      <c r="Z1586" s="83"/>
      <c r="AA1586" s="83"/>
      <c r="AB1586" s="83"/>
      <c r="AC1586" s="83"/>
      <c r="AD1586" s="185"/>
      <c r="AE1586" s="183"/>
      <c r="AF1586" s="185"/>
      <c r="AG1586" s="183"/>
      <c r="AH1586" s="185"/>
      <c r="AI1586" s="183"/>
      <c r="AJ1586" s="185"/>
      <c r="AK1586" s="183"/>
      <c r="AL1586" s="185"/>
      <c r="AM1586" s="183"/>
      <c r="AN1586" s="185"/>
      <c r="AO1586" s="183"/>
      <c r="AP1586" s="48"/>
      <c r="AQ1586" s="94"/>
    </row>
    <row r="1587" spans="1:43" x14ac:dyDescent="0.2">
      <c r="A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83"/>
      <c r="S1587" s="83"/>
      <c r="T1587" s="83"/>
      <c r="U1587" s="83"/>
      <c r="V1587" s="83"/>
      <c r="W1587" s="83"/>
      <c r="X1587" s="83"/>
      <c r="Y1587" s="83"/>
      <c r="Z1587" s="83"/>
      <c r="AA1587" s="83"/>
      <c r="AB1587" s="83"/>
      <c r="AC1587" s="83"/>
      <c r="AD1587" s="185"/>
      <c r="AE1587" s="183"/>
      <c r="AF1587" s="185"/>
      <c r="AG1587" s="183"/>
      <c r="AH1587" s="185"/>
      <c r="AI1587" s="183"/>
      <c r="AJ1587" s="185"/>
      <c r="AK1587" s="183"/>
      <c r="AL1587" s="185"/>
      <c r="AM1587" s="183"/>
      <c r="AN1587" s="185"/>
      <c r="AO1587" s="183"/>
      <c r="AP1587" s="48"/>
      <c r="AQ1587" s="94"/>
    </row>
    <row r="1588" spans="1:43" x14ac:dyDescent="0.2">
      <c r="A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83"/>
      <c r="S1588" s="83"/>
      <c r="T1588" s="83"/>
      <c r="U1588" s="83"/>
      <c r="V1588" s="83"/>
      <c r="W1588" s="83"/>
      <c r="X1588" s="83"/>
      <c r="Y1588" s="83"/>
      <c r="Z1588" s="83"/>
      <c r="AA1588" s="83"/>
      <c r="AB1588" s="83"/>
      <c r="AC1588" s="83"/>
      <c r="AD1588" s="185"/>
      <c r="AE1588" s="183"/>
      <c r="AF1588" s="185"/>
      <c r="AG1588" s="183"/>
      <c r="AH1588" s="185"/>
      <c r="AI1588" s="183"/>
      <c r="AJ1588" s="185"/>
      <c r="AK1588" s="183"/>
      <c r="AL1588" s="185"/>
      <c r="AM1588" s="183"/>
      <c r="AN1588" s="185"/>
      <c r="AO1588" s="183"/>
      <c r="AP1588" s="48"/>
      <c r="AQ1588" s="94"/>
    </row>
    <row r="1589" spans="1:43" x14ac:dyDescent="0.2">
      <c r="A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83"/>
      <c r="S1589" s="83"/>
      <c r="T1589" s="83"/>
      <c r="U1589" s="83"/>
      <c r="V1589" s="83"/>
      <c r="W1589" s="83"/>
      <c r="X1589" s="83"/>
      <c r="Y1589" s="83"/>
      <c r="Z1589" s="83"/>
      <c r="AA1589" s="83"/>
      <c r="AB1589" s="83"/>
      <c r="AC1589" s="83"/>
      <c r="AD1589" s="185"/>
      <c r="AE1589" s="183"/>
      <c r="AF1589" s="185"/>
      <c r="AG1589" s="183"/>
      <c r="AH1589" s="185"/>
      <c r="AI1589" s="183"/>
      <c r="AJ1589" s="185"/>
      <c r="AK1589" s="183"/>
      <c r="AL1589" s="185"/>
      <c r="AM1589" s="183"/>
      <c r="AN1589" s="185"/>
      <c r="AO1589" s="183"/>
      <c r="AP1589" s="48"/>
      <c r="AQ1589" s="94"/>
    </row>
    <row r="1590" spans="1:43" x14ac:dyDescent="0.2">
      <c r="A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83"/>
      <c r="S1590" s="83"/>
      <c r="T1590" s="83"/>
      <c r="U1590" s="83"/>
      <c r="V1590" s="83"/>
      <c r="W1590" s="83"/>
      <c r="X1590" s="83"/>
      <c r="Y1590" s="83"/>
      <c r="Z1590" s="83"/>
      <c r="AA1590" s="83"/>
      <c r="AB1590" s="83"/>
      <c r="AC1590" s="83"/>
      <c r="AD1590" s="185"/>
      <c r="AE1590" s="183"/>
      <c r="AF1590" s="185"/>
      <c r="AG1590" s="183"/>
      <c r="AH1590" s="185"/>
      <c r="AI1590" s="183"/>
      <c r="AJ1590" s="185"/>
      <c r="AK1590" s="183"/>
      <c r="AL1590" s="185"/>
      <c r="AM1590" s="183"/>
      <c r="AN1590" s="185"/>
      <c r="AO1590" s="183"/>
      <c r="AP1590" s="48"/>
      <c r="AQ1590" s="94"/>
    </row>
    <row r="1591" spans="1:43" x14ac:dyDescent="0.2">
      <c r="A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83"/>
      <c r="S1591" s="83"/>
      <c r="T1591" s="83"/>
      <c r="U1591" s="83"/>
      <c r="V1591" s="83"/>
      <c r="W1591" s="83"/>
      <c r="X1591" s="83"/>
      <c r="Y1591" s="83"/>
      <c r="Z1591" s="83"/>
      <c r="AA1591" s="83"/>
      <c r="AB1591" s="83"/>
      <c r="AC1591" s="83"/>
      <c r="AD1591" s="185"/>
      <c r="AE1591" s="183"/>
      <c r="AF1591" s="185"/>
      <c r="AG1591" s="183"/>
      <c r="AH1591" s="185"/>
      <c r="AI1591" s="183"/>
      <c r="AJ1591" s="185"/>
      <c r="AK1591" s="183"/>
      <c r="AL1591" s="185"/>
      <c r="AM1591" s="183"/>
      <c r="AN1591" s="185"/>
      <c r="AO1591" s="183"/>
      <c r="AP1591" s="48"/>
      <c r="AQ1591" s="94"/>
    </row>
    <row r="1592" spans="1:43" x14ac:dyDescent="0.2">
      <c r="A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83"/>
      <c r="S1592" s="83"/>
      <c r="T1592" s="83"/>
      <c r="U1592" s="83"/>
      <c r="V1592" s="83"/>
      <c r="W1592" s="83"/>
      <c r="X1592" s="83"/>
      <c r="Y1592" s="83"/>
      <c r="Z1592" s="83"/>
      <c r="AA1592" s="83"/>
      <c r="AB1592" s="83"/>
      <c r="AC1592" s="83"/>
      <c r="AD1592" s="185"/>
      <c r="AE1592" s="183"/>
      <c r="AF1592" s="185"/>
      <c r="AG1592" s="183"/>
      <c r="AH1592" s="185"/>
      <c r="AI1592" s="183"/>
      <c r="AJ1592" s="185"/>
      <c r="AK1592" s="183"/>
      <c r="AL1592" s="185"/>
      <c r="AM1592" s="183"/>
      <c r="AN1592" s="185"/>
      <c r="AO1592" s="183"/>
      <c r="AP1592" s="48"/>
      <c r="AQ1592" s="94"/>
    </row>
    <row r="1593" spans="1:43" x14ac:dyDescent="0.2">
      <c r="A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83"/>
      <c r="S1593" s="83"/>
      <c r="T1593" s="83"/>
      <c r="U1593" s="83"/>
      <c r="V1593" s="83"/>
      <c r="W1593" s="83"/>
      <c r="X1593" s="83"/>
      <c r="Y1593" s="83"/>
      <c r="Z1593" s="83"/>
      <c r="AA1593" s="83"/>
      <c r="AB1593" s="83"/>
      <c r="AC1593" s="83"/>
      <c r="AD1593" s="185"/>
      <c r="AE1593" s="183"/>
      <c r="AF1593" s="185"/>
      <c r="AG1593" s="183"/>
      <c r="AH1593" s="185"/>
      <c r="AI1593" s="183"/>
      <c r="AJ1593" s="185"/>
      <c r="AK1593" s="183"/>
      <c r="AL1593" s="185"/>
      <c r="AM1593" s="183"/>
      <c r="AN1593" s="185"/>
      <c r="AO1593" s="183"/>
      <c r="AP1593" s="48"/>
      <c r="AQ1593" s="94"/>
    </row>
    <row r="1594" spans="1:43" x14ac:dyDescent="0.2">
      <c r="A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83"/>
      <c r="S1594" s="83"/>
      <c r="T1594" s="83"/>
      <c r="U1594" s="83"/>
      <c r="V1594" s="83"/>
      <c r="W1594" s="83"/>
      <c r="X1594" s="83"/>
      <c r="Y1594" s="83"/>
      <c r="Z1594" s="83"/>
      <c r="AA1594" s="83"/>
      <c r="AB1594" s="83"/>
      <c r="AC1594" s="83"/>
      <c r="AD1594" s="185"/>
      <c r="AE1594" s="183"/>
      <c r="AF1594" s="185"/>
      <c r="AG1594" s="183"/>
      <c r="AH1594" s="185"/>
      <c r="AI1594" s="183"/>
      <c r="AJ1594" s="185"/>
      <c r="AK1594" s="183"/>
      <c r="AL1594" s="185"/>
      <c r="AM1594" s="183"/>
      <c r="AN1594" s="185"/>
      <c r="AO1594" s="183"/>
      <c r="AP1594" s="48"/>
      <c r="AQ1594" s="94"/>
    </row>
    <row r="1595" spans="1:43" x14ac:dyDescent="0.2">
      <c r="A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83"/>
      <c r="S1595" s="83"/>
      <c r="T1595" s="83"/>
      <c r="U1595" s="83"/>
      <c r="V1595" s="83"/>
      <c r="W1595" s="83"/>
      <c r="X1595" s="83"/>
      <c r="Y1595" s="83"/>
      <c r="Z1595" s="83"/>
      <c r="AA1595" s="83"/>
      <c r="AB1595" s="83"/>
      <c r="AC1595" s="83"/>
      <c r="AD1595" s="185"/>
      <c r="AE1595" s="183"/>
      <c r="AF1595" s="185"/>
      <c r="AG1595" s="183"/>
      <c r="AH1595" s="185"/>
      <c r="AI1595" s="183"/>
      <c r="AJ1595" s="185"/>
      <c r="AK1595" s="183"/>
      <c r="AL1595" s="185"/>
      <c r="AM1595" s="183"/>
      <c r="AN1595" s="185"/>
      <c r="AO1595" s="183"/>
      <c r="AP1595" s="48"/>
      <c r="AQ1595" s="94"/>
    </row>
    <row r="1596" spans="1:43" x14ac:dyDescent="0.2">
      <c r="A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83"/>
      <c r="S1596" s="83"/>
      <c r="T1596" s="83"/>
      <c r="U1596" s="83"/>
      <c r="V1596" s="83"/>
      <c r="W1596" s="83"/>
      <c r="X1596" s="83"/>
      <c r="Y1596" s="83"/>
      <c r="Z1596" s="83"/>
      <c r="AA1596" s="83"/>
      <c r="AB1596" s="83"/>
      <c r="AC1596" s="83"/>
      <c r="AD1596" s="185"/>
      <c r="AE1596" s="183"/>
      <c r="AF1596" s="185"/>
      <c r="AG1596" s="183"/>
      <c r="AH1596" s="185"/>
      <c r="AI1596" s="183"/>
      <c r="AJ1596" s="185"/>
      <c r="AK1596" s="183"/>
      <c r="AL1596" s="185"/>
      <c r="AM1596" s="183"/>
      <c r="AN1596" s="185"/>
      <c r="AO1596" s="183"/>
      <c r="AP1596" s="48"/>
      <c r="AQ1596" s="94"/>
    </row>
    <row r="1597" spans="1:43" x14ac:dyDescent="0.2">
      <c r="A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83"/>
      <c r="S1597" s="83"/>
      <c r="T1597" s="83"/>
      <c r="U1597" s="83"/>
      <c r="V1597" s="83"/>
      <c r="W1597" s="83"/>
      <c r="X1597" s="83"/>
      <c r="Y1597" s="83"/>
      <c r="Z1597" s="83"/>
      <c r="AA1597" s="83"/>
      <c r="AB1597" s="83"/>
      <c r="AC1597" s="83"/>
      <c r="AD1597" s="185"/>
      <c r="AE1597" s="183"/>
      <c r="AF1597" s="185"/>
      <c r="AG1597" s="183"/>
      <c r="AH1597" s="185"/>
      <c r="AI1597" s="183"/>
      <c r="AJ1597" s="185"/>
      <c r="AK1597" s="183"/>
      <c r="AL1597" s="185"/>
      <c r="AM1597" s="183"/>
      <c r="AN1597" s="185"/>
      <c r="AO1597" s="183"/>
      <c r="AP1597" s="48"/>
      <c r="AQ1597" s="94"/>
    </row>
    <row r="1598" spans="1:43" x14ac:dyDescent="0.2">
      <c r="A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83"/>
      <c r="S1598" s="83"/>
      <c r="T1598" s="83"/>
      <c r="U1598" s="83"/>
      <c r="V1598" s="83"/>
      <c r="W1598" s="83"/>
      <c r="X1598" s="83"/>
      <c r="Y1598" s="83"/>
      <c r="Z1598" s="83"/>
      <c r="AA1598" s="83"/>
      <c r="AB1598" s="83"/>
      <c r="AC1598" s="83"/>
      <c r="AD1598" s="185"/>
      <c r="AE1598" s="183"/>
      <c r="AF1598" s="185"/>
      <c r="AG1598" s="183"/>
      <c r="AH1598" s="185"/>
      <c r="AI1598" s="183"/>
      <c r="AJ1598" s="185"/>
      <c r="AK1598" s="183"/>
      <c r="AL1598" s="185"/>
      <c r="AM1598" s="183"/>
      <c r="AN1598" s="185"/>
      <c r="AO1598" s="183"/>
      <c r="AP1598" s="48"/>
      <c r="AQ1598" s="94"/>
    </row>
    <row r="1599" spans="1:43" x14ac:dyDescent="0.2">
      <c r="A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83"/>
      <c r="S1599" s="83"/>
      <c r="T1599" s="83"/>
      <c r="U1599" s="83"/>
      <c r="V1599" s="83"/>
      <c r="W1599" s="83"/>
      <c r="X1599" s="83"/>
      <c r="Y1599" s="83"/>
      <c r="Z1599" s="83"/>
      <c r="AA1599" s="83"/>
      <c r="AB1599" s="83"/>
      <c r="AC1599" s="83"/>
      <c r="AD1599" s="185"/>
      <c r="AE1599" s="183"/>
      <c r="AF1599" s="185"/>
      <c r="AG1599" s="183"/>
      <c r="AH1599" s="185"/>
      <c r="AI1599" s="183"/>
      <c r="AJ1599" s="185"/>
      <c r="AK1599" s="183"/>
      <c r="AL1599" s="185"/>
      <c r="AM1599" s="183"/>
      <c r="AN1599" s="185"/>
      <c r="AO1599" s="183"/>
      <c r="AP1599" s="48"/>
      <c r="AQ1599" s="94"/>
    </row>
    <row r="1600" spans="1:43" x14ac:dyDescent="0.2">
      <c r="A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83"/>
      <c r="S1600" s="83"/>
      <c r="T1600" s="83"/>
      <c r="U1600" s="83"/>
      <c r="V1600" s="83"/>
      <c r="W1600" s="83"/>
      <c r="X1600" s="83"/>
      <c r="Y1600" s="83"/>
      <c r="Z1600" s="83"/>
      <c r="AA1600" s="83"/>
      <c r="AB1600" s="83"/>
      <c r="AC1600" s="83"/>
      <c r="AD1600" s="185"/>
      <c r="AE1600" s="183"/>
      <c r="AF1600" s="185"/>
      <c r="AG1600" s="183"/>
      <c r="AH1600" s="185"/>
      <c r="AI1600" s="183"/>
      <c r="AJ1600" s="185"/>
      <c r="AK1600" s="183"/>
      <c r="AL1600" s="185"/>
      <c r="AM1600" s="183"/>
      <c r="AN1600" s="185"/>
      <c r="AO1600" s="183"/>
      <c r="AP1600" s="48"/>
      <c r="AQ1600" s="94"/>
    </row>
    <row r="1601" spans="1:43" x14ac:dyDescent="0.2">
      <c r="A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83"/>
      <c r="S1601" s="83"/>
      <c r="T1601" s="83"/>
      <c r="U1601" s="83"/>
      <c r="V1601" s="83"/>
      <c r="W1601" s="83"/>
      <c r="X1601" s="83"/>
      <c r="Y1601" s="83"/>
      <c r="Z1601" s="83"/>
      <c r="AA1601" s="83"/>
      <c r="AB1601" s="83"/>
      <c r="AC1601" s="83"/>
      <c r="AD1601" s="185"/>
      <c r="AE1601" s="183"/>
      <c r="AF1601" s="185"/>
      <c r="AG1601" s="183"/>
      <c r="AH1601" s="185"/>
      <c r="AI1601" s="183"/>
      <c r="AJ1601" s="185"/>
      <c r="AK1601" s="183"/>
      <c r="AL1601" s="185"/>
      <c r="AM1601" s="183"/>
      <c r="AN1601" s="185"/>
      <c r="AO1601" s="183"/>
      <c r="AP1601" s="48"/>
      <c r="AQ1601" s="94"/>
    </row>
    <row r="1602" spans="1:43" x14ac:dyDescent="0.2">
      <c r="A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83"/>
      <c r="S1602" s="83"/>
      <c r="T1602" s="83"/>
      <c r="U1602" s="83"/>
      <c r="V1602" s="83"/>
      <c r="W1602" s="83"/>
      <c r="X1602" s="83"/>
      <c r="Y1602" s="83"/>
      <c r="Z1602" s="83"/>
      <c r="AA1602" s="83"/>
      <c r="AB1602" s="83"/>
      <c r="AC1602" s="83"/>
      <c r="AD1602" s="185"/>
      <c r="AE1602" s="183"/>
      <c r="AF1602" s="185"/>
      <c r="AG1602" s="183"/>
      <c r="AH1602" s="185"/>
      <c r="AI1602" s="183"/>
      <c r="AJ1602" s="185"/>
      <c r="AK1602" s="183"/>
      <c r="AL1602" s="185"/>
      <c r="AM1602" s="183"/>
      <c r="AN1602" s="185"/>
      <c r="AO1602" s="183"/>
      <c r="AP1602" s="48"/>
      <c r="AQ1602" s="94"/>
    </row>
    <row r="1603" spans="1:43" x14ac:dyDescent="0.2">
      <c r="A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83"/>
      <c r="S1603" s="83"/>
      <c r="T1603" s="83"/>
      <c r="U1603" s="83"/>
      <c r="V1603" s="83"/>
      <c r="W1603" s="83"/>
      <c r="X1603" s="83"/>
      <c r="Y1603" s="83"/>
      <c r="Z1603" s="83"/>
      <c r="AA1603" s="83"/>
      <c r="AB1603" s="83"/>
      <c r="AC1603" s="83"/>
      <c r="AD1603" s="185"/>
      <c r="AE1603" s="183"/>
      <c r="AF1603" s="185"/>
      <c r="AG1603" s="183"/>
      <c r="AH1603" s="185"/>
      <c r="AI1603" s="183"/>
      <c r="AJ1603" s="185"/>
      <c r="AK1603" s="183"/>
      <c r="AL1603" s="185"/>
      <c r="AM1603" s="183"/>
      <c r="AN1603" s="185"/>
      <c r="AO1603" s="183"/>
      <c r="AP1603" s="48"/>
      <c r="AQ1603" s="94"/>
    </row>
    <row r="1604" spans="1:43" x14ac:dyDescent="0.2">
      <c r="A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83"/>
      <c r="S1604" s="83"/>
      <c r="T1604" s="83"/>
      <c r="U1604" s="83"/>
      <c r="V1604" s="83"/>
      <c r="W1604" s="83"/>
      <c r="X1604" s="83"/>
      <c r="Y1604" s="83"/>
      <c r="Z1604" s="83"/>
      <c r="AA1604" s="83"/>
      <c r="AB1604" s="83"/>
      <c r="AC1604" s="83"/>
      <c r="AD1604" s="185"/>
      <c r="AE1604" s="183"/>
      <c r="AF1604" s="185"/>
      <c r="AG1604" s="183"/>
      <c r="AH1604" s="185"/>
      <c r="AI1604" s="183"/>
      <c r="AJ1604" s="185"/>
      <c r="AK1604" s="183"/>
      <c r="AL1604" s="185"/>
      <c r="AM1604" s="183"/>
      <c r="AN1604" s="185"/>
      <c r="AO1604" s="183"/>
      <c r="AP1604" s="48"/>
      <c r="AQ1604" s="94"/>
    </row>
    <row r="1605" spans="1:43" x14ac:dyDescent="0.2">
      <c r="A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83"/>
      <c r="S1605" s="83"/>
      <c r="T1605" s="83"/>
      <c r="U1605" s="83"/>
      <c r="V1605" s="83"/>
      <c r="W1605" s="83"/>
      <c r="X1605" s="83"/>
      <c r="Y1605" s="83"/>
      <c r="Z1605" s="83"/>
      <c r="AA1605" s="83"/>
      <c r="AB1605" s="83"/>
      <c r="AC1605" s="83"/>
      <c r="AD1605" s="185"/>
      <c r="AE1605" s="183"/>
      <c r="AF1605" s="185"/>
      <c r="AG1605" s="183"/>
      <c r="AH1605" s="185"/>
      <c r="AI1605" s="183"/>
      <c r="AJ1605" s="185"/>
      <c r="AK1605" s="183"/>
      <c r="AL1605" s="185"/>
      <c r="AM1605" s="183"/>
      <c r="AN1605" s="185"/>
      <c r="AO1605" s="183"/>
      <c r="AP1605" s="48"/>
      <c r="AQ1605" s="94"/>
    </row>
    <row r="1606" spans="1:43" x14ac:dyDescent="0.2">
      <c r="A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83"/>
      <c r="S1606" s="83"/>
      <c r="T1606" s="83"/>
      <c r="U1606" s="83"/>
      <c r="V1606" s="83"/>
      <c r="W1606" s="83"/>
      <c r="X1606" s="83"/>
      <c r="Y1606" s="83"/>
      <c r="Z1606" s="83"/>
      <c r="AA1606" s="83"/>
      <c r="AB1606" s="83"/>
      <c r="AC1606" s="83"/>
      <c r="AD1606" s="185"/>
      <c r="AE1606" s="183"/>
      <c r="AF1606" s="185"/>
      <c r="AG1606" s="183"/>
      <c r="AH1606" s="185"/>
      <c r="AI1606" s="183"/>
      <c r="AJ1606" s="185"/>
      <c r="AK1606" s="183"/>
      <c r="AL1606" s="185"/>
      <c r="AM1606" s="183"/>
      <c r="AN1606" s="185"/>
      <c r="AO1606" s="183"/>
      <c r="AP1606" s="48"/>
      <c r="AQ1606" s="94"/>
    </row>
    <row r="1607" spans="1:43" x14ac:dyDescent="0.2">
      <c r="A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83"/>
      <c r="S1607" s="83"/>
      <c r="T1607" s="83"/>
      <c r="U1607" s="83"/>
      <c r="V1607" s="83"/>
      <c r="W1607" s="83"/>
      <c r="X1607" s="83"/>
      <c r="Y1607" s="83"/>
      <c r="Z1607" s="83"/>
      <c r="AA1607" s="83"/>
      <c r="AB1607" s="83"/>
      <c r="AC1607" s="83"/>
      <c r="AD1607" s="185"/>
      <c r="AE1607" s="183"/>
      <c r="AF1607" s="185"/>
      <c r="AG1607" s="183"/>
      <c r="AH1607" s="185"/>
      <c r="AI1607" s="183"/>
      <c r="AJ1607" s="185"/>
      <c r="AK1607" s="183"/>
      <c r="AL1607" s="185"/>
      <c r="AM1607" s="183"/>
      <c r="AN1607" s="185"/>
      <c r="AO1607" s="183"/>
      <c r="AP1607" s="48"/>
      <c r="AQ1607" s="94"/>
    </row>
    <row r="1608" spans="1:43" x14ac:dyDescent="0.2">
      <c r="A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83"/>
      <c r="S1608" s="83"/>
      <c r="T1608" s="83"/>
      <c r="U1608" s="83"/>
      <c r="V1608" s="83"/>
      <c r="W1608" s="83"/>
      <c r="X1608" s="83"/>
      <c r="Y1608" s="83"/>
      <c r="Z1608" s="83"/>
      <c r="AA1608" s="83"/>
      <c r="AB1608" s="83"/>
      <c r="AC1608" s="83"/>
      <c r="AD1608" s="185"/>
      <c r="AE1608" s="183"/>
      <c r="AF1608" s="185"/>
      <c r="AG1608" s="183"/>
      <c r="AH1608" s="185"/>
      <c r="AI1608" s="183"/>
      <c r="AJ1608" s="185"/>
      <c r="AK1608" s="183"/>
      <c r="AL1608" s="185"/>
      <c r="AM1608" s="183"/>
      <c r="AN1608" s="185"/>
      <c r="AO1608" s="183"/>
      <c r="AP1608" s="48"/>
      <c r="AQ1608" s="94"/>
    </row>
    <row r="1609" spans="1:43" x14ac:dyDescent="0.2">
      <c r="A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83"/>
      <c r="S1609" s="83"/>
      <c r="T1609" s="83"/>
      <c r="U1609" s="83"/>
      <c r="V1609" s="83"/>
      <c r="W1609" s="83"/>
      <c r="X1609" s="83"/>
      <c r="Y1609" s="83"/>
      <c r="Z1609" s="83"/>
      <c r="AA1609" s="83"/>
      <c r="AB1609" s="83"/>
      <c r="AC1609" s="83"/>
      <c r="AD1609" s="185"/>
      <c r="AE1609" s="183"/>
      <c r="AF1609" s="185"/>
      <c r="AG1609" s="183"/>
      <c r="AH1609" s="185"/>
      <c r="AI1609" s="183"/>
      <c r="AJ1609" s="185"/>
      <c r="AK1609" s="183"/>
      <c r="AL1609" s="185"/>
      <c r="AM1609" s="183"/>
      <c r="AN1609" s="185"/>
      <c r="AO1609" s="183"/>
      <c r="AP1609" s="48"/>
      <c r="AQ1609" s="94"/>
    </row>
    <row r="1610" spans="1:43" x14ac:dyDescent="0.2">
      <c r="A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83"/>
      <c r="S1610" s="83"/>
      <c r="T1610" s="83"/>
      <c r="U1610" s="83"/>
      <c r="V1610" s="83"/>
      <c r="W1610" s="83"/>
      <c r="X1610" s="83"/>
      <c r="Y1610" s="83"/>
      <c r="Z1610" s="83"/>
      <c r="AA1610" s="83"/>
      <c r="AB1610" s="83"/>
      <c r="AC1610" s="83"/>
      <c r="AD1610" s="185"/>
      <c r="AE1610" s="183"/>
      <c r="AF1610" s="185"/>
      <c r="AG1610" s="183"/>
      <c r="AH1610" s="185"/>
      <c r="AI1610" s="183"/>
      <c r="AJ1610" s="185"/>
      <c r="AK1610" s="183"/>
      <c r="AL1610" s="185"/>
      <c r="AM1610" s="183"/>
      <c r="AN1610" s="185"/>
      <c r="AO1610" s="183"/>
      <c r="AP1610" s="48"/>
      <c r="AQ1610" s="94"/>
    </row>
    <row r="1611" spans="1:43" x14ac:dyDescent="0.2">
      <c r="A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83"/>
      <c r="S1611" s="83"/>
      <c r="T1611" s="83"/>
      <c r="U1611" s="83"/>
      <c r="V1611" s="83"/>
      <c r="W1611" s="83"/>
      <c r="X1611" s="83"/>
      <c r="Y1611" s="83"/>
      <c r="Z1611" s="83"/>
      <c r="AA1611" s="83"/>
      <c r="AB1611" s="83"/>
      <c r="AC1611" s="83"/>
      <c r="AD1611" s="185"/>
      <c r="AE1611" s="183"/>
      <c r="AF1611" s="185"/>
      <c r="AG1611" s="183"/>
      <c r="AH1611" s="185"/>
      <c r="AI1611" s="183"/>
      <c r="AJ1611" s="185"/>
      <c r="AK1611" s="183"/>
      <c r="AL1611" s="185"/>
      <c r="AM1611" s="183"/>
      <c r="AN1611" s="185"/>
      <c r="AO1611" s="183"/>
      <c r="AP1611" s="48"/>
      <c r="AQ1611" s="94"/>
    </row>
    <row r="1612" spans="1:43" x14ac:dyDescent="0.2">
      <c r="A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83"/>
      <c r="S1612" s="83"/>
      <c r="T1612" s="83"/>
      <c r="U1612" s="83"/>
      <c r="V1612" s="83"/>
      <c r="W1612" s="83"/>
      <c r="X1612" s="83"/>
      <c r="Y1612" s="83"/>
      <c r="Z1612" s="83"/>
      <c r="AA1612" s="83"/>
      <c r="AB1612" s="83"/>
      <c r="AC1612" s="83"/>
      <c r="AD1612" s="185"/>
      <c r="AE1612" s="183"/>
      <c r="AF1612" s="185"/>
      <c r="AG1612" s="183"/>
      <c r="AH1612" s="185"/>
      <c r="AI1612" s="183"/>
      <c r="AJ1612" s="185"/>
      <c r="AK1612" s="183"/>
      <c r="AL1612" s="185"/>
      <c r="AM1612" s="183"/>
      <c r="AN1612" s="185"/>
      <c r="AO1612" s="183"/>
      <c r="AP1612" s="48"/>
      <c r="AQ1612" s="94"/>
    </row>
    <row r="1613" spans="1:43" x14ac:dyDescent="0.2">
      <c r="A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83"/>
      <c r="S1613" s="83"/>
      <c r="T1613" s="83"/>
      <c r="U1613" s="83"/>
      <c r="V1613" s="83"/>
      <c r="W1613" s="83"/>
      <c r="X1613" s="83"/>
      <c r="Y1613" s="83"/>
      <c r="Z1613" s="83"/>
      <c r="AA1613" s="83"/>
      <c r="AB1613" s="83"/>
      <c r="AC1613" s="83"/>
      <c r="AD1613" s="185"/>
      <c r="AE1613" s="183"/>
      <c r="AF1613" s="185"/>
      <c r="AG1613" s="183"/>
      <c r="AH1613" s="185"/>
      <c r="AI1613" s="183"/>
      <c r="AJ1613" s="185"/>
      <c r="AK1613" s="183"/>
      <c r="AL1613" s="185"/>
      <c r="AM1613" s="183"/>
      <c r="AN1613" s="185"/>
      <c r="AO1613" s="183"/>
      <c r="AP1613" s="48"/>
      <c r="AQ1613" s="94"/>
    </row>
    <row r="1614" spans="1:43" x14ac:dyDescent="0.2">
      <c r="A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83"/>
      <c r="S1614" s="83"/>
      <c r="T1614" s="83"/>
      <c r="U1614" s="83"/>
      <c r="V1614" s="83"/>
      <c r="W1614" s="83"/>
      <c r="X1614" s="83"/>
      <c r="Y1614" s="83"/>
      <c r="Z1614" s="83"/>
      <c r="AA1614" s="83"/>
      <c r="AB1614" s="83"/>
      <c r="AC1614" s="83"/>
      <c r="AD1614" s="185"/>
      <c r="AE1614" s="183"/>
      <c r="AF1614" s="185"/>
      <c r="AG1614" s="183"/>
      <c r="AH1614" s="185"/>
      <c r="AI1614" s="183"/>
      <c r="AJ1614" s="185"/>
      <c r="AK1614" s="183"/>
      <c r="AL1614" s="185"/>
      <c r="AM1614" s="183"/>
      <c r="AN1614" s="185"/>
      <c r="AO1614" s="183"/>
      <c r="AP1614" s="48"/>
      <c r="AQ1614" s="94"/>
    </row>
    <row r="1615" spans="1:43" x14ac:dyDescent="0.2">
      <c r="A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83"/>
      <c r="S1615" s="83"/>
      <c r="T1615" s="83"/>
      <c r="U1615" s="83"/>
      <c r="V1615" s="83"/>
      <c r="W1615" s="83"/>
      <c r="X1615" s="83"/>
      <c r="Y1615" s="83"/>
      <c r="Z1615" s="83"/>
      <c r="AA1615" s="83"/>
      <c r="AB1615" s="83"/>
      <c r="AC1615" s="83"/>
      <c r="AD1615" s="185"/>
      <c r="AE1615" s="183"/>
      <c r="AF1615" s="185"/>
      <c r="AG1615" s="183"/>
      <c r="AH1615" s="185"/>
      <c r="AI1615" s="183"/>
      <c r="AJ1615" s="185"/>
      <c r="AK1615" s="183"/>
      <c r="AL1615" s="185"/>
      <c r="AM1615" s="183"/>
      <c r="AN1615" s="185"/>
      <c r="AO1615" s="183"/>
      <c r="AP1615" s="48"/>
      <c r="AQ1615" s="94"/>
    </row>
    <row r="1616" spans="1:43" x14ac:dyDescent="0.2">
      <c r="A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83"/>
      <c r="S1616" s="83"/>
      <c r="T1616" s="83"/>
      <c r="U1616" s="83"/>
      <c r="V1616" s="83"/>
      <c r="W1616" s="83"/>
      <c r="X1616" s="83"/>
      <c r="Y1616" s="83"/>
      <c r="Z1616" s="83"/>
      <c r="AA1616" s="83"/>
      <c r="AB1616" s="83"/>
      <c r="AC1616" s="83"/>
      <c r="AD1616" s="185"/>
      <c r="AE1616" s="183"/>
      <c r="AF1616" s="185"/>
      <c r="AG1616" s="183"/>
      <c r="AH1616" s="185"/>
      <c r="AI1616" s="183"/>
      <c r="AJ1616" s="185"/>
      <c r="AK1616" s="183"/>
      <c r="AL1616" s="185"/>
      <c r="AM1616" s="183"/>
      <c r="AN1616" s="185"/>
      <c r="AO1616" s="183"/>
      <c r="AP1616" s="48"/>
      <c r="AQ1616" s="94"/>
    </row>
    <row r="1617" spans="1:43" x14ac:dyDescent="0.2">
      <c r="A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83"/>
      <c r="S1617" s="83"/>
      <c r="T1617" s="83"/>
      <c r="U1617" s="83"/>
      <c r="V1617" s="83"/>
      <c r="W1617" s="83"/>
      <c r="X1617" s="83"/>
      <c r="Y1617" s="83"/>
      <c r="Z1617" s="83"/>
      <c r="AA1617" s="83"/>
      <c r="AB1617" s="83"/>
      <c r="AC1617" s="83"/>
      <c r="AD1617" s="185"/>
      <c r="AE1617" s="183"/>
      <c r="AF1617" s="185"/>
      <c r="AG1617" s="183"/>
      <c r="AH1617" s="185"/>
      <c r="AI1617" s="183"/>
      <c r="AJ1617" s="185"/>
      <c r="AK1617" s="183"/>
      <c r="AL1617" s="185"/>
      <c r="AM1617" s="183"/>
      <c r="AN1617" s="185"/>
      <c r="AO1617" s="183"/>
      <c r="AP1617" s="48"/>
      <c r="AQ1617" s="94"/>
    </row>
    <row r="1618" spans="1:43" x14ac:dyDescent="0.2">
      <c r="A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83"/>
      <c r="S1618" s="83"/>
      <c r="T1618" s="83"/>
      <c r="U1618" s="83"/>
      <c r="V1618" s="83"/>
      <c r="W1618" s="83"/>
      <c r="X1618" s="83"/>
      <c r="Y1618" s="83"/>
      <c r="Z1618" s="83"/>
      <c r="AA1618" s="83"/>
      <c r="AB1618" s="83"/>
      <c r="AC1618" s="83"/>
      <c r="AD1618" s="185"/>
      <c r="AE1618" s="183"/>
      <c r="AF1618" s="185"/>
      <c r="AG1618" s="183"/>
      <c r="AH1618" s="185"/>
      <c r="AI1618" s="183"/>
      <c r="AJ1618" s="185"/>
      <c r="AK1618" s="183"/>
      <c r="AL1618" s="185"/>
      <c r="AM1618" s="183"/>
      <c r="AN1618" s="185"/>
      <c r="AO1618" s="183"/>
      <c r="AP1618" s="48"/>
      <c r="AQ1618" s="94"/>
    </row>
    <row r="1619" spans="1:43" x14ac:dyDescent="0.2">
      <c r="A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83"/>
      <c r="S1619" s="83"/>
      <c r="T1619" s="83"/>
      <c r="U1619" s="83"/>
      <c r="V1619" s="83"/>
      <c r="W1619" s="83"/>
      <c r="X1619" s="83"/>
      <c r="Y1619" s="83"/>
      <c r="Z1619" s="83"/>
      <c r="AA1619" s="83"/>
      <c r="AB1619" s="83"/>
      <c r="AC1619" s="83"/>
      <c r="AD1619" s="185"/>
      <c r="AE1619" s="183"/>
      <c r="AF1619" s="185"/>
      <c r="AG1619" s="183"/>
      <c r="AH1619" s="185"/>
      <c r="AI1619" s="183"/>
      <c r="AJ1619" s="185"/>
      <c r="AK1619" s="183"/>
      <c r="AL1619" s="185"/>
      <c r="AM1619" s="183"/>
      <c r="AN1619" s="185"/>
      <c r="AO1619" s="183"/>
      <c r="AP1619" s="48"/>
      <c r="AQ1619" s="94"/>
    </row>
    <row r="1620" spans="1:43" x14ac:dyDescent="0.2">
      <c r="A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83"/>
      <c r="S1620" s="83"/>
      <c r="T1620" s="83"/>
      <c r="U1620" s="83"/>
      <c r="V1620" s="83"/>
      <c r="W1620" s="83"/>
      <c r="X1620" s="83"/>
      <c r="Y1620" s="83"/>
      <c r="Z1620" s="83"/>
      <c r="AA1620" s="83"/>
      <c r="AB1620" s="83"/>
      <c r="AC1620" s="83"/>
      <c r="AD1620" s="185"/>
      <c r="AE1620" s="183"/>
      <c r="AF1620" s="185"/>
      <c r="AG1620" s="183"/>
      <c r="AH1620" s="185"/>
      <c r="AI1620" s="183"/>
      <c r="AJ1620" s="185"/>
      <c r="AK1620" s="183"/>
      <c r="AL1620" s="185"/>
      <c r="AM1620" s="183"/>
      <c r="AN1620" s="185"/>
      <c r="AO1620" s="183"/>
      <c r="AP1620" s="48"/>
      <c r="AQ1620" s="94"/>
    </row>
    <row r="1621" spans="1:43" x14ac:dyDescent="0.2">
      <c r="A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83"/>
      <c r="S1621" s="83"/>
      <c r="T1621" s="83"/>
      <c r="U1621" s="83"/>
      <c r="V1621" s="83"/>
      <c r="W1621" s="83"/>
      <c r="X1621" s="83"/>
      <c r="Y1621" s="83"/>
      <c r="Z1621" s="83"/>
      <c r="AA1621" s="83"/>
      <c r="AB1621" s="83"/>
      <c r="AC1621" s="83"/>
      <c r="AD1621" s="185"/>
      <c r="AE1621" s="183"/>
      <c r="AF1621" s="185"/>
      <c r="AG1621" s="183"/>
      <c r="AH1621" s="185"/>
      <c r="AI1621" s="183"/>
      <c r="AJ1621" s="185"/>
      <c r="AK1621" s="183"/>
      <c r="AL1621" s="185"/>
      <c r="AM1621" s="183"/>
      <c r="AN1621" s="185"/>
      <c r="AO1621" s="183"/>
      <c r="AP1621" s="48"/>
      <c r="AQ1621" s="94"/>
    </row>
    <row r="1622" spans="1:43" x14ac:dyDescent="0.2">
      <c r="A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83"/>
      <c r="S1622" s="83"/>
      <c r="T1622" s="83"/>
      <c r="U1622" s="83"/>
      <c r="V1622" s="83"/>
      <c r="W1622" s="83"/>
      <c r="X1622" s="83"/>
      <c r="Y1622" s="83"/>
      <c r="Z1622" s="83"/>
      <c r="AA1622" s="83"/>
      <c r="AB1622" s="83"/>
      <c r="AC1622" s="83"/>
      <c r="AD1622" s="185"/>
      <c r="AE1622" s="183"/>
      <c r="AF1622" s="185"/>
      <c r="AG1622" s="183"/>
      <c r="AH1622" s="185"/>
      <c r="AI1622" s="183"/>
      <c r="AJ1622" s="185"/>
      <c r="AK1622" s="183"/>
      <c r="AL1622" s="185"/>
      <c r="AM1622" s="183"/>
      <c r="AN1622" s="185"/>
      <c r="AO1622" s="183"/>
      <c r="AP1622" s="48"/>
      <c r="AQ1622" s="94"/>
    </row>
    <row r="1623" spans="1:43" x14ac:dyDescent="0.2">
      <c r="A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83"/>
      <c r="S1623" s="83"/>
      <c r="T1623" s="83"/>
      <c r="U1623" s="83"/>
      <c r="V1623" s="83"/>
      <c r="W1623" s="83"/>
      <c r="X1623" s="83"/>
      <c r="Y1623" s="83"/>
      <c r="Z1623" s="83"/>
      <c r="AA1623" s="83"/>
      <c r="AB1623" s="83"/>
      <c r="AC1623" s="83"/>
      <c r="AD1623" s="185"/>
      <c r="AE1623" s="183"/>
      <c r="AF1623" s="185"/>
      <c r="AG1623" s="183"/>
      <c r="AH1623" s="185"/>
      <c r="AI1623" s="183"/>
      <c r="AJ1623" s="185"/>
      <c r="AK1623" s="183"/>
      <c r="AL1623" s="185"/>
      <c r="AM1623" s="183"/>
      <c r="AN1623" s="185"/>
      <c r="AO1623" s="183"/>
      <c r="AP1623" s="48"/>
      <c r="AQ1623" s="94"/>
    </row>
    <row r="1624" spans="1:43" x14ac:dyDescent="0.2">
      <c r="A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83"/>
      <c r="S1624" s="83"/>
      <c r="T1624" s="83"/>
      <c r="U1624" s="83"/>
      <c r="V1624" s="83"/>
      <c r="W1624" s="83"/>
      <c r="X1624" s="83"/>
      <c r="Y1624" s="83"/>
      <c r="Z1624" s="83"/>
      <c r="AA1624" s="83"/>
      <c r="AB1624" s="83"/>
      <c r="AC1624" s="83"/>
      <c r="AD1624" s="185"/>
      <c r="AE1624" s="183"/>
      <c r="AF1624" s="185"/>
      <c r="AG1624" s="183"/>
      <c r="AH1624" s="185"/>
      <c r="AI1624" s="183"/>
      <c r="AJ1624" s="185"/>
      <c r="AK1624" s="183"/>
      <c r="AL1624" s="185"/>
      <c r="AM1624" s="183"/>
      <c r="AN1624" s="185"/>
      <c r="AO1624" s="183"/>
      <c r="AP1624" s="48"/>
      <c r="AQ1624" s="94"/>
    </row>
    <row r="1625" spans="1:43" x14ac:dyDescent="0.2">
      <c r="A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83"/>
      <c r="S1625" s="83"/>
      <c r="T1625" s="83"/>
      <c r="U1625" s="83"/>
      <c r="V1625" s="83"/>
      <c r="W1625" s="83"/>
      <c r="X1625" s="83"/>
      <c r="Y1625" s="83"/>
      <c r="Z1625" s="83"/>
      <c r="AA1625" s="83"/>
      <c r="AB1625" s="83"/>
      <c r="AC1625" s="83"/>
      <c r="AD1625" s="185"/>
      <c r="AE1625" s="183"/>
      <c r="AF1625" s="185"/>
      <c r="AG1625" s="183"/>
      <c r="AH1625" s="185"/>
      <c r="AI1625" s="183"/>
      <c r="AJ1625" s="185"/>
      <c r="AK1625" s="183"/>
      <c r="AL1625" s="185"/>
      <c r="AM1625" s="183"/>
      <c r="AN1625" s="185"/>
      <c r="AO1625" s="183"/>
      <c r="AP1625" s="48"/>
      <c r="AQ1625" s="94"/>
    </row>
    <row r="1626" spans="1:43" x14ac:dyDescent="0.2">
      <c r="A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83"/>
      <c r="S1626" s="83"/>
      <c r="T1626" s="83"/>
      <c r="U1626" s="83"/>
      <c r="V1626" s="83"/>
      <c r="W1626" s="83"/>
      <c r="X1626" s="83"/>
      <c r="Y1626" s="83"/>
      <c r="Z1626" s="83"/>
      <c r="AA1626" s="83"/>
      <c r="AB1626" s="83"/>
      <c r="AC1626" s="83"/>
      <c r="AD1626" s="185"/>
      <c r="AE1626" s="183"/>
      <c r="AF1626" s="185"/>
      <c r="AG1626" s="183"/>
      <c r="AH1626" s="185"/>
      <c r="AI1626" s="183"/>
      <c r="AJ1626" s="185"/>
      <c r="AK1626" s="183"/>
      <c r="AL1626" s="185"/>
      <c r="AM1626" s="183"/>
      <c r="AN1626" s="185"/>
      <c r="AO1626" s="183"/>
      <c r="AP1626" s="48"/>
      <c r="AQ1626" s="94"/>
    </row>
    <row r="1627" spans="1:43" x14ac:dyDescent="0.2">
      <c r="A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83"/>
      <c r="S1627" s="83"/>
      <c r="T1627" s="83"/>
      <c r="U1627" s="83"/>
      <c r="V1627" s="83"/>
      <c r="W1627" s="83"/>
      <c r="X1627" s="83"/>
      <c r="Y1627" s="83"/>
      <c r="Z1627" s="83"/>
      <c r="AA1627" s="83"/>
      <c r="AB1627" s="83"/>
      <c r="AC1627" s="83"/>
      <c r="AD1627" s="185"/>
      <c r="AE1627" s="183"/>
      <c r="AF1627" s="185"/>
      <c r="AG1627" s="183"/>
      <c r="AH1627" s="185"/>
      <c r="AI1627" s="183"/>
      <c r="AJ1627" s="185"/>
      <c r="AK1627" s="183"/>
      <c r="AL1627" s="185"/>
      <c r="AM1627" s="183"/>
      <c r="AN1627" s="185"/>
      <c r="AO1627" s="183"/>
      <c r="AP1627" s="48"/>
      <c r="AQ1627" s="94"/>
    </row>
    <row r="1628" spans="1:43" x14ac:dyDescent="0.2">
      <c r="A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83"/>
      <c r="S1628" s="83"/>
      <c r="T1628" s="83"/>
      <c r="U1628" s="83"/>
      <c r="V1628" s="83"/>
      <c r="W1628" s="83"/>
      <c r="X1628" s="83"/>
      <c r="Y1628" s="83"/>
      <c r="Z1628" s="83"/>
      <c r="AA1628" s="83"/>
      <c r="AB1628" s="83"/>
      <c r="AC1628" s="83"/>
      <c r="AD1628" s="185"/>
      <c r="AE1628" s="183"/>
      <c r="AF1628" s="185"/>
      <c r="AG1628" s="183"/>
      <c r="AH1628" s="185"/>
      <c r="AI1628" s="183"/>
      <c r="AJ1628" s="185"/>
      <c r="AK1628" s="183"/>
      <c r="AL1628" s="185"/>
      <c r="AM1628" s="183"/>
      <c r="AN1628" s="185"/>
      <c r="AO1628" s="183"/>
      <c r="AP1628" s="48"/>
      <c r="AQ1628" s="94"/>
    </row>
    <row r="1629" spans="1:43" x14ac:dyDescent="0.2">
      <c r="A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83"/>
      <c r="S1629" s="83"/>
      <c r="T1629" s="83"/>
      <c r="U1629" s="83"/>
      <c r="V1629" s="83"/>
      <c r="W1629" s="83"/>
      <c r="X1629" s="83"/>
      <c r="Y1629" s="83"/>
      <c r="Z1629" s="83"/>
      <c r="AA1629" s="83"/>
      <c r="AB1629" s="83"/>
      <c r="AC1629" s="83"/>
      <c r="AD1629" s="185"/>
      <c r="AE1629" s="183"/>
      <c r="AF1629" s="185"/>
      <c r="AG1629" s="183"/>
      <c r="AH1629" s="185"/>
      <c r="AI1629" s="183"/>
      <c r="AJ1629" s="185"/>
      <c r="AK1629" s="183"/>
      <c r="AL1629" s="185"/>
      <c r="AM1629" s="183"/>
      <c r="AN1629" s="185"/>
      <c r="AO1629" s="183"/>
      <c r="AP1629" s="48"/>
      <c r="AQ1629" s="94"/>
    </row>
    <row r="1630" spans="1:43" x14ac:dyDescent="0.2">
      <c r="A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83"/>
      <c r="S1630" s="83"/>
      <c r="T1630" s="83"/>
      <c r="U1630" s="83"/>
      <c r="V1630" s="83"/>
      <c r="W1630" s="83"/>
      <c r="X1630" s="83"/>
      <c r="Y1630" s="83"/>
      <c r="Z1630" s="83"/>
      <c r="AA1630" s="83"/>
      <c r="AB1630" s="83"/>
      <c r="AC1630" s="83"/>
      <c r="AD1630" s="185"/>
      <c r="AE1630" s="183"/>
      <c r="AF1630" s="185"/>
      <c r="AG1630" s="183"/>
      <c r="AH1630" s="185"/>
      <c r="AI1630" s="183"/>
      <c r="AJ1630" s="185"/>
      <c r="AK1630" s="183"/>
      <c r="AL1630" s="185"/>
      <c r="AM1630" s="183"/>
      <c r="AN1630" s="185"/>
      <c r="AO1630" s="183"/>
      <c r="AP1630" s="48"/>
      <c r="AQ1630" s="94"/>
    </row>
    <row r="1631" spans="1:43" x14ac:dyDescent="0.2">
      <c r="A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83"/>
      <c r="S1631" s="83"/>
      <c r="T1631" s="83"/>
      <c r="U1631" s="83"/>
      <c r="V1631" s="83"/>
      <c r="W1631" s="83"/>
      <c r="X1631" s="83"/>
      <c r="Y1631" s="83"/>
      <c r="Z1631" s="83"/>
      <c r="AA1631" s="83"/>
      <c r="AB1631" s="83"/>
      <c r="AC1631" s="83"/>
      <c r="AD1631" s="185"/>
      <c r="AE1631" s="183"/>
      <c r="AF1631" s="185"/>
      <c r="AG1631" s="183"/>
      <c r="AH1631" s="185"/>
      <c r="AI1631" s="183"/>
      <c r="AJ1631" s="185"/>
      <c r="AK1631" s="183"/>
      <c r="AL1631" s="185"/>
      <c r="AM1631" s="183"/>
      <c r="AN1631" s="185"/>
      <c r="AO1631" s="183"/>
      <c r="AP1631" s="48"/>
      <c r="AQ1631" s="94"/>
    </row>
    <row r="1632" spans="1:43" x14ac:dyDescent="0.2">
      <c r="A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83"/>
      <c r="S1632" s="83"/>
      <c r="T1632" s="83"/>
      <c r="U1632" s="83"/>
      <c r="V1632" s="83"/>
      <c r="W1632" s="83"/>
      <c r="X1632" s="83"/>
      <c r="Y1632" s="83"/>
      <c r="Z1632" s="83"/>
      <c r="AA1632" s="83"/>
      <c r="AB1632" s="83"/>
      <c r="AC1632" s="83"/>
      <c r="AD1632" s="185"/>
      <c r="AE1632" s="183"/>
      <c r="AF1632" s="185"/>
      <c r="AG1632" s="183"/>
      <c r="AH1632" s="185"/>
      <c r="AI1632" s="183"/>
      <c r="AJ1632" s="185"/>
      <c r="AK1632" s="183"/>
      <c r="AL1632" s="185"/>
      <c r="AM1632" s="183"/>
      <c r="AN1632" s="185"/>
      <c r="AO1632" s="183"/>
      <c r="AP1632" s="48"/>
      <c r="AQ1632" s="94"/>
    </row>
    <row r="1633" spans="1:43" x14ac:dyDescent="0.2">
      <c r="A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83"/>
      <c r="S1633" s="83"/>
      <c r="T1633" s="83"/>
      <c r="U1633" s="83"/>
      <c r="V1633" s="83"/>
      <c r="W1633" s="83"/>
      <c r="X1633" s="83"/>
      <c r="Y1633" s="83"/>
      <c r="Z1633" s="83"/>
      <c r="AA1633" s="83"/>
      <c r="AB1633" s="83"/>
      <c r="AC1633" s="83"/>
      <c r="AD1633" s="185"/>
      <c r="AE1633" s="183"/>
      <c r="AF1633" s="185"/>
      <c r="AG1633" s="183"/>
      <c r="AH1633" s="185"/>
      <c r="AI1633" s="183"/>
      <c r="AJ1633" s="185"/>
      <c r="AK1633" s="183"/>
      <c r="AL1633" s="185"/>
      <c r="AM1633" s="183"/>
      <c r="AN1633" s="185"/>
      <c r="AO1633" s="183"/>
      <c r="AP1633" s="48"/>
      <c r="AQ1633" s="94"/>
    </row>
    <row r="1634" spans="1:43" x14ac:dyDescent="0.2">
      <c r="A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83"/>
      <c r="S1634" s="83"/>
      <c r="T1634" s="83"/>
      <c r="U1634" s="83"/>
      <c r="V1634" s="83"/>
      <c r="W1634" s="83"/>
      <c r="X1634" s="83"/>
      <c r="Y1634" s="83"/>
      <c r="Z1634" s="83"/>
      <c r="AA1634" s="83"/>
      <c r="AB1634" s="83"/>
      <c r="AC1634" s="83"/>
      <c r="AD1634" s="185"/>
      <c r="AE1634" s="183"/>
      <c r="AF1634" s="185"/>
      <c r="AG1634" s="183"/>
      <c r="AH1634" s="185"/>
      <c r="AI1634" s="183"/>
      <c r="AJ1634" s="185"/>
      <c r="AK1634" s="183"/>
      <c r="AL1634" s="185"/>
      <c r="AM1634" s="183"/>
      <c r="AN1634" s="185"/>
      <c r="AO1634" s="183"/>
      <c r="AP1634" s="48"/>
      <c r="AQ1634" s="94"/>
    </row>
    <row r="1635" spans="1:43" x14ac:dyDescent="0.2">
      <c r="A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83"/>
      <c r="S1635" s="83"/>
      <c r="T1635" s="83"/>
      <c r="U1635" s="83"/>
      <c r="V1635" s="83"/>
      <c r="W1635" s="83"/>
      <c r="X1635" s="83"/>
      <c r="Y1635" s="83"/>
      <c r="Z1635" s="83"/>
      <c r="AA1635" s="83"/>
      <c r="AB1635" s="83"/>
      <c r="AC1635" s="83"/>
      <c r="AD1635" s="185"/>
      <c r="AE1635" s="183"/>
      <c r="AF1635" s="185"/>
      <c r="AG1635" s="183"/>
      <c r="AH1635" s="185"/>
      <c r="AI1635" s="183"/>
      <c r="AJ1635" s="185"/>
      <c r="AK1635" s="183"/>
      <c r="AL1635" s="185"/>
      <c r="AM1635" s="183"/>
      <c r="AN1635" s="185"/>
      <c r="AO1635" s="183"/>
      <c r="AP1635" s="48"/>
      <c r="AQ1635" s="94"/>
    </row>
    <row r="1636" spans="1:43" x14ac:dyDescent="0.2">
      <c r="A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83"/>
      <c r="S1636" s="83"/>
      <c r="T1636" s="83"/>
      <c r="U1636" s="83"/>
      <c r="V1636" s="83"/>
      <c r="W1636" s="83"/>
      <c r="X1636" s="83"/>
      <c r="Y1636" s="83"/>
      <c r="Z1636" s="83"/>
      <c r="AA1636" s="83"/>
      <c r="AB1636" s="83"/>
      <c r="AC1636" s="83"/>
      <c r="AD1636" s="185"/>
      <c r="AE1636" s="183"/>
      <c r="AF1636" s="185"/>
      <c r="AG1636" s="183"/>
      <c r="AH1636" s="185"/>
      <c r="AI1636" s="183"/>
      <c r="AJ1636" s="185"/>
      <c r="AK1636" s="183"/>
      <c r="AL1636" s="185"/>
      <c r="AM1636" s="183"/>
      <c r="AN1636" s="185"/>
      <c r="AO1636" s="183"/>
      <c r="AP1636" s="48"/>
      <c r="AQ1636" s="94"/>
    </row>
    <row r="1637" spans="1:43" x14ac:dyDescent="0.2">
      <c r="A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83"/>
      <c r="S1637" s="83"/>
      <c r="T1637" s="83"/>
      <c r="U1637" s="83"/>
      <c r="V1637" s="83"/>
      <c r="W1637" s="83"/>
      <c r="X1637" s="83"/>
      <c r="Y1637" s="83"/>
      <c r="Z1637" s="83"/>
      <c r="AA1637" s="83"/>
      <c r="AB1637" s="83"/>
      <c r="AC1637" s="83"/>
      <c r="AD1637" s="185"/>
      <c r="AE1637" s="183"/>
      <c r="AF1637" s="185"/>
      <c r="AG1637" s="183"/>
      <c r="AH1637" s="185"/>
      <c r="AI1637" s="183"/>
      <c r="AJ1637" s="185"/>
      <c r="AK1637" s="183"/>
      <c r="AL1637" s="185"/>
      <c r="AM1637" s="183"/>
      <c r="AN1637" s="185"/>
      <c r="AO1637" s="183"/>
      <c r="AP1637" s="48"/>
      <c r="AQ1637" s="94"/>
    </row>
    <row r="1638" spans="1:43" x14ac:dyDescent="0.2">
      <c r="A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83"/>
      <c r="S1638" s="83"/>
      <c r="T1638" s="83"/>
      <c r="U1638" s="83"/>
      <c r="V1638" s="83"/>
      <c r="W1638" s="83"/>
      <c r="X1638" s="83"/>
      <c r="Y1638" s="83"/>
      <c r="Z1638" s="83"/>
      <c r="AA1638" s="83"/>
      <c r="AB1638" s="83"/>
      <c r="AC1638" s="83"/>
      <c r="AD1638" s="185"/>
      <c r="AE1638" s="183"/>
      <c r="AF1638" s="185"/>
      <c r="AG1638" s="183"/>
      <c r="AH1638" s="185"/>
      <c r="AI1638" s="183"/>
      <c r="AJ1638" s="185"/>
      <c r="AK1638" s="183"/>
      <c r="AL1638" s="185"/>
      <c r="AM1638" s="183"/>
      <c r="AN1638" s="185"/>
      <c r="AO1638" s="183"/>
      <c r="AP1638" s="48"/>
      <c r="AQ1638" s="94"/>
    </row>
    <row r="1639" spans="1:43" x14ac:dyDescent="0.2">
      <c r="A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83"/>
      <c r="S1639" s="83"/>
      <c r="T1639" s="83"/>
      <c r="U1639" s="83"/>
      <c r="V1639" s="83"/>
      <c r="W1639" s="83"/>
      <c r="X1639" s="83"/>
      <c r="Y1639" s="83"/>
      <c r="Z1639" s="83"/>
      <c r="AA1639" s="83"/>
      <c r="AB1639" s="83"/>
      <c r="AC1639" s="83"/>
      <c r="AD1639" s="185"/>
      <c r="AE1639" s="183"/>
      <c r="AF1639" s="185"/>
      <c r="AG1639" s="183"/>
      <c r="AH1639" s="185"/>
      <c r="AI1639" s="183"/>
      <c r="AJ1639" s="185"/>
      <c r="AK1639" s="183"/>
      <c r="AL1639" s="185"/>
      <c r="AM1639" s="183"/>
      <c r="AN1639" s="185"/>
      <c r="AO1639" s="183"/>
      <c r="AP1639" s="48"/>
      <c r="AQ1639" s="94"/>
    </row>
    <row r="1640" spans="1:43" x14ac:dyDescent="0.2">
      <c r="A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83"/>
      <c r="S1640" s="83"/>
      <c r="T1640" s="83"/>
      <c r="U1640" s="83"/>
      <c r="V1640" s="83"/>
      <c r="W1640" s="83"/>
      <c r="X1640" s="83"/>
      <c r="Y1640" s="83"/>
      <c r="Z1640" s="83"/>
      <c r="AA1640" s="83"/>
      <c r="AB1640" s="83"/>
      <c r="AC1640" s="83"/>
      <c r="AD1640" s="185"/>
      <c r="AE1640" s="183"/>
      <c r="AF1640" s="185"/>
      <c r="AG1640" s="183"/>
      <c r="AH1640" s="185"/>
      <c r="AI1640" s="183"/>
      <c r="AJ1640" s="185"/>
      <c r="AK1640" s="183"/>
      <c r="AL1640" s="185"/>
      <c r="AM1640" s="183"/>
      <c r="AN1640" s="185"/>
      <c r="AO1640" s="183"/>
      <c r="AP1640" s="48"/>
      <c r="AQ1640" s="94"/>
    </row>
    <row r="1641" spans="1:43" x14ac:dyDescent="0.2">
      <c r="A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83"/>
      <c r="S1641" s="83"/>
      <c r="T1641" s="83"/>
      <c r="U1641" s="83"/>
      <c r="V1641" s="83"/>
      <c r="W1641" s="83"/>
      <c r="X1641" s="83"/>
      <c r="Y1641" s="83"/>
      <c r="Z1641" s="83"/>
      <c r="AA1641" s="83"/>
      <c r="AB1641" s="83"/>
      <c r="AC1641" s="83"/>
      <c r="AD1641" s="185"/>
      <c r="AE1641" s="183"/>
      <c r="AF1641" s="185"/>
      <c r="AG1641" s="183"/>
      <c r="AH1641" s="185"/>
      <c r="AI1641" s="183"/>
      <c r="AJ1641" s="185"/>
      <c r="AK1641" s="183"/>
      <c r="AL1641" s="185"/>
      <c r="AM1641" s="183"/>
      <c r="AN1641" s="185"/>
      <c r="AO1641" s="183"/>
      <c r="AP1641" s="48"/>
      <c r="AQ1641" s="94"/>
    </row>
    <row r="1642" spans="1:43" x14ac:dyDescent="0.2">
      <c r="A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83"/>
      <c r="S1642" s="83"/>
      <c r="T1642" s="83"/>
      <c r="U1642" s="83"/>
      <c r="V1642" s="83"/>
      <c r="W1642" s="83"/>
      <c r="X1642" s="83"/>
      <c r="Y1642" s="83"/>
      <c r="Z1642" s="83"/>
      <c r="AA1642" s="83"/>
      <c r="AB1642" s="83"/>
      <c r="AC1642" s="83"/>
      <c r="AD1642" s="185"/>
      <c r="AE1642" s="183"/>
      <c r="AF1642" s="185"/>
      <c r="AG1642" s="183"/>
      <c r="AH1642" s="185"/>
      <c r="AI1642" s="183"/>
      <c r="AJ1642" s="185"/>
      <c r="AK1642" s="183"/>
      <c r="AL1642" s="185"/>
      <c r="AM1642" s="183"/>
      <c r="AN1642" s="185"/>
      <c r="AO1642" s="183"/>
      <c r="AP1642" s="48"/>
      <c r="AQ1642" s="94"/>
    </row>
    <row r="1643" spans="1:43" x14ac:dyDescent="0.2">
      <c r="A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83"/>
      <c r="S1643" s="83"/>
      <c r="T1643" s="83"/>
      <c r="U1643" s="83"/>
      <c r="V1643" s="83"/>
      <c r="W1643" s="83"/>
      <c r="X1643" s="83"/>
      <c r="Y1643" s="83"/>
      <c r="Z1643" s="83"/>
      <c r="AA1643" s="83"/>
      <c r="AB1643" s="83"/>
      <c r="AC1643" s="83"/>
      <c r="AD1643" s="185"/>
      <c r="AE1643" s="183"/>
      <c r="AF1643" s="185"/>
      <c r="AG1643" s="183"/>
      <c r="AH1643" s="185"/>
      <c r="AI1643" s="183"/>
      <c r="AJ1643" s="185"/>
      <c r="AK1643" s="183"/>
      <c r="AL1643" s="185"/>
      <c r="AM1643" s="183"/>
      <c r="AN1643" s="185"/>
      <c r="AO1643" s="183"/>
      <c r="AP1643" s="48"/>
      <c r="AQ1643" s="94"/>
    </row>
    <row r="1644" spans="1:43" x14ac:dyDescent="0.2">
      <c r="A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83"/>
      <c r="S1644" s="83"/>
      <c r="T1644" s="83"/>
      <c r="U1644" s="83"/>
      <c r="V1644" s="83"/>
      <c r="W1644" s="83"/>
      <c r="X1644" s="83"/>
      <c r="Y1644" s="83"/>
      <c r="Z1644" s="83"/>
      <c r="AA1644" s="83"/>
      <c r="AB1644" s="83"/>
      <c r="AC1644" s="83"/>
      <c r="AD1644" s="185"/>
      <c r="AE1644" s="183"/>
      <c r="AF1644" s="185"/>
      <c r="AG1644" s="183"/>
      <c r="AH1644" s="185"/>
      <c r="AI1644" s="183"/>
      <c r="AJ1644" s="185"/>
      <c r="AK1644" s="183"/>
      <c r="AL1644" s="185"/>
      <c r="AM1644" s="183"/>
      <c r="AN1644" s="185"/>
      <c r="AO1644" s="183"/>
      <c r="AP1644" s="48"/>
      <c r="AQ1644" s="94"/>
    </row>
    <row r="1645" spans="1:43" x14ac:dyDescent="0.2">
      <c r="A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83"/>
      <c r="S1645" s="83"/>
      <c r="T1645" s="83"/>
      <c r="U1645" s="83"/>
      <c r="V1645" s="83"/>
      <c r="W1645" s="83"/>
      <c r="X1645" s="83"/>
      <c r="Y1645" s="83"/>
      <c r="Z1645" s="83"/>
      <c r="AA1645" s="83"/>
      <c r="AB1645" s="83"/>
      <c r="AC1645" s="83"/>
      <c r="AD1645" s="185"/>
      <c r="AE1645" s="183"/>
      <c r="AF1645" s="185"/>
      <c r="AG1645" s="183"/>
      <c r="AH1645" s="185"/>
      <c r="AI1645" s="183"/>
      <c r="AJ1645" s="185"/>
      <c r="AK1645" s="183"/>
      <c r="AL1645" s="185"/>
      <c r="AM1645" s="183"/>
      <c r="AN1645" s="185"/>
      <c r="AO1645" s="183"/>
      <c r="AP1645" s="48"/>
      <c r="AQ1645" s="94"/>
    </row>
    <row r="1646" spans="1:43" x14ac:dyDescent="0.2">
      <c r="A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83"/>
      <c r="S1646" s="83"/>
      <c r="T1646" s="83"/>
      <c r="U1646" s="83"/>
      <c r="V1646" s="83"/>
      <c r="W1646" s="83"/>
      <c r="X1646" s="83"/>
      <c r="Y1646" s="83"/>
      <c r="Z1646" s="83"/>
      <c r="AA1646" s="83"/>
      <c r="AB1646" s="83"/>
      <c r="AC1646" s="83"/>
      <c r="AD1646" s="185"/>
      <c r="AE1646" s="183"/>
      <c r="AF1646" s="185"/>
      <c r="AG1646" s="183"/>
      <c r="AH1646" s="185"/>
      <c r="AI1646" s="183"/>
      <c r="AJ1646" s="185"/>
      <c r="AK1646" s="183"/>
      <c r="AL1646" s="185"/>
      <c r="AM1646" s="183"/>
      <c r="AN1646" s="185"/>
      <c r="AO1646" s="183"/>
      <c r="AP1646" s="48"/>
      <c r="AQ1646" s="94"/>
    </row>
    <row r="1647" spans="1:43" x14ac:dyDescent="0.2">
      <c r="A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83"/>
      <c r="S1647" s="83"/>
      <c r="T1647" s="83"/>
      <c r="U1647" s="83"/>
      <c r="V1647" s="83"/>
      <c r="W1647" s="83"/>
      <c r="X1647" s="83"/>
      <c r="Y1647" s="83"/>
      <c r="Z1647" s="83"/>
      <c r="AA1647" s="83"/>
      <c r="AB1647" s="83"/>
      <c r="AC1647" s="83"/>
      <c r="AD1647" s="185"/>
      <c r="AE1647" s="183"/>
      <c r="AF1647" s="185"/>
      <c r="AG1647" s="183"/>
      <c r="AH1647" s="185"/>
      <c r="AI1647" s="183"/>
      <c r="AJ1647" s="185"/>
      <c r="AK1647" s="183"/>
      <c r="AL1647" s="185"/>
      <c r="AM1647" s="183"/>
      <c r="AN1647" s="185"/>
      <c r="AO1647" s="183"/>
      <c r="AP1647" s="48"/>
      <c r="AQ1647" s="94"/>
    </row>
    <row r="1648" spans="1:43" x14ac:dyDescent="0.2">
      <c r="A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83"/>
      <c r="S1648" s="83"/>
      <c r="T1648" s="83"/>
      <c r="U1648" s="83"/>
      <c r="V1648" s="83"/>
      <c r="W1648" s="83"/>
      <c r="X1648" s="83"/>
      <c r="Y1648" s="83"/>
      <c r="Z1648" s="83"/>
      <c r="AA1648" s="83"/>
      <c r="AB1648" s="83"/>
      <c r="AC1648" s="83"/>
      <c r="AD1648" s="185"/>
      <c r="AE1648" s="183"/>
      <c r="AF1648" s="185"/>
      <c r="AG1648" s="183"/>
      <c r="AH1648" s="185"/>
      <c r="AI1648" s="183"/>
      <c r="AJ1648" s="185"/>
      <c r="AK1648" s="183"/>
      <c r="AL1648" s="185"/>
      <c r="AM1648" s="183"/>
      <c r="AN1648" s="185"/>
      <c r="AO1648" s="183"/>
      <c r="AP1648" s="48"/>
      <c r="AQ1648" s="94"/>
    </row>
    <row r="1649" spans="1:43" x14ac:dyDescent="0.2">
      <c r="A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83"/>
      <c r="S1649" s="83"/>
      <c r="T1649" s="83"/>
      <c r="U1649" s="83"/>
      <c r="V1649" s="83"/>
      <c r="W1649" s="83"/>
      <c r="X1649" s="83"/>
      <c r="Y1649" s="83"/>
      <c r="Z1649" s="83"/>
      <c r="AA1649" s="83"/>
      <c r="AB1649" s="83"/>
      <c r="AC1649" s="83"/>
      <c r="AD1649" s="185"/>
      <c r="AE1649" s="183"/>
      <c r="AF1649" s="185"/>
      <c r="AG1649" s="183"/>
      <c r="AH1649" s="185"/>
      <c r="AI1649" s="183"/>
      <c r="AJ1649" s="185"/>
      <c r="AK1649" s="183"/>
      <c r="AL1649" s="185"/>
      <c r="AM1649" s="183"/>
      <c r="AN1649" s="185"/>
      <c r="AO1649" s="183"/>
      <c r="AP1649" s="48"/>
      <c r="AQ1649" s="94"/>
    </row>
    <row r="1650" spans="1:43" x14ac:dyDescent="0.2">
      <c r="A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83"/>
      <c r="S1650" s="83"/>
      <c r="T1650" s="83"/>
      <c r="U1650" s="83"/>
      <c r="V1650" s="83"/>
      <c r="W1650" s="83"/>
      <c r="X1650" s="83"/>
      <c r="Y1650" s="83"/>
      <c r="Z1650" s="83"/>
      <c r="AA1650" s="83"/>
      <c r="AB1650" s="83"/>
      <c r="AC1650" s="83"/>
      <c r="AD1650" s="185"/>
      <c r="AE1650" s="183"/>
      <c r="AF1650" s="185"/>
      <c r="AG1650" s="183"/>
      <c r="AH1650" s="185"/>
      <c r="AI1650" s="183"/>
      <c r="AJ1650" s="185"/>
      <c r="AK1650" s="183"/>
      <c r="AL1650" s="185"/>
      <c r="AM1650" s="183"/>
      <c r="AN1650" s="185"/>
      <c r="AO1650" s="183"/>
      <c r="AP1650" s="48"/>
      <c r="AQ1650" s="94"/>
    </row>
    <row r="1651" spans="1:43" x14ac:dyDescent="0.2">
      <c r="A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83"/>
      <c r="S1651" s="83"/>
      <c r="T1651" s="83"/>
      <c r="U1651" s="83"/>
      <c r="V1651" s="83"/>
      <c r="W1651" s="83"/>
      <c r="X1651" s="83"/>
      <c r="Y1651" s="83"/>
      <c r="Z1651" s="83"/>
      <c r="AA1651" s="83"/>
      <c r="AB1651" s="83"/>
      <c r="AC1651" s="83"/>
      <c r="AD1651" s="185"/>
      <c r="AE1651" s="183"/>
      <c r="AF1651" s="185"/>
      <c r="AG1651" s="183"/>
      <c r="AH1651" s="185"/>
      <c r="AI1651" s="183"/>
      <c r="AJ1651" s="185"/>
      <c r="AK1651" s="183"/>
      <c r="AL1651" s="185"/>
      <c r="AM1651" s="183"/>
      <c r="AN1651" s="185"/>
      <c r="AO1651" s="183"/>
      <c r="AP1651" s="48"/>
      <c r="AQ1651" s="94"/>
    </row>
    <row r="1652" spans="1:43" x14ac:dyDescent="0.2">
      <c r="A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83"/>
      <c r="S1652" s="83"/>
      <c r="T1652" s="83"/>
      <c r="U1652" s="83"/>
      <c r="V1652" s="83"/>
      <c r="W1652" s="83"/>
      <c r="X1652" s="83"/>
      <c r="Y1652" s="83"/>
      <c r="Z1652" s="83"/>
      <c r="AA1652" s="83"/>
      <c r="AB1652" s="83"/>
      <c r="AC1652" s="83"/>
      <c r="AD1652" s="185"/>
      <c r="AE1652" s="183"/>
      <c r="AF1652" s="185"/>
      <c r="AG1652" s="183"/>
      <c r="AH1652" s="185"/>
      <c r="AI1652" s="183"/>
      <c r="AJ1652" s="185"/>
      <c r="AK1652" s="183"/>
      <c r="AL1652" s="185"/>
      <c r="AM1652" s="183"/>
      <c r="AN1652" s="185"/>
      <c r="AO1652" s="183"/>
      <c r="AP1652" s="48"/>
      <c r="AQ1652" s="94"/>
    </row>
    <row r="1653" spans="1:43" x14ac:dyDescent="0.2">
      <c r="A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83"/>
      <c r="S1653" s="83"/>
      <c r="T1653" s="83"/>
      <c r="U1653" s="83"/>
      <c r="V1653" s="83"/>
      <c r="W1653" s="83"/>
      <c r="X1653" s="83"/>
      <c r="Y1653" s="83"/>
      <c r="Z1653" s="83"/>
      <c r="AA1653" s="83"/>
      <c r="AB1653" s="83"/>
      <c r="AC1653" s="83"/>
      <c r="AD1653" s="185"/>
      <c r="AE1653" s="183"/>
      <c r="AF1653" s="185"/>
      <c r="AG1653" s="183"/>
      <c r="AH1653" s="185"/>
      <c r="AI1653" s="183"/>
      <c r="AJ1653" s="185"/>
      <c r="AK1653" s="183"/>
      <c r="AL1653" s="185"/>
      <c r="AM1653" s="183"/>
      <c r="AN1653" s="185"/>
      <c r="AO1653" s="183"/>
      <c r="AP1653" s="48"/>
      <c r="AQ1653" s="94"/>
    </row>
    <row r="1654" spans="1:43" x14ac:dyDescent="0.2">
      <c r="A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83"/>
      <c r="S1654" s="83"/>
      <c r="T1654" s="83"/>
      <c r="U1654" s="83"/>
      <c r="V1654" s="83"/>
      <c r="W1654" s="83"/>
      <c r="X1654" s="83"/>
      <c r="Y1654" s="83"/>
      <c r="Z1654" s="83"/>
      <c r="AA1654" s="83"/>
      <c r="AB1654" s="83"/>
      <c r="AC1654" s="83"/>
      <c r="AD1654" s="185"/>
      <c r="AE1654" s="183"/>
      <c r="AF1654" s="185"/>
      <c r="AG1654" s="183"/>
      <c r="AH1654" s="185"/>
      <c r="AI1654" s="183"/>
      <c r="AJ1654" s="185"/>
      <c r="AK1654" s="183"/>
      <c r="AL1654" s="185"/>
      <c r="AM1654" s="183"/>
      <c r="AN1654" s="185"/>
      <c r="AO1654" s="183"/>
      <c r="AP1654" s="48"/>
      <c r="AQ1654" s="94"/>
    </row>
    <row r="1655" spans="1:43" x14ac:dyDescent="0.2">
      <c r="A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83"/>
      <c r="S1655" s="83"/>
      <c r="T1655" s="83"/>
      <c r="U1655" s="83"/>
      <c r="V1655" s="83"/>
      <c r="W1655" s="83"/>
      <c r="X1655" s="83"/>
      <c r="Y1655" s="83"/>
      <c r="Z1655" s="83"/>
      <c r="AA1655" s="83"/>
      <c r="AB1655" s="83"/>
      <c r="AC1655" s="83"/>
      <c r="AD1655" s="185"/>
      <c r="AE1655" s="183"/>
      <c r="AF1655" s="185"/>
      <c r="AG1655" s="183"/>
      <c r="AH1655" s="185"/>
      <c r="AI1655" s="183"/>
      <c r="AJ1655" s="185"/>
      <c r="AK1655" s="183"/>
      <c r="AL1655" s="185"/>
      <c r="AM1655" s="183"/>
      <c r="AN1655" s="185"/>
      <c r="AO1655" s="183"/>
      <c r="AP1655" s="48"/>
      <c r="AQ1655" s="94"/>
    </row>
    <row r="1656" spans="1:43" x14ac:dyDescent="0.2">
      <c r="A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83"/>
      <c r="S1656" s="83"/>
      <c r="T1656" s="83"/>
      <c r="U1656" s="83"/>
      <c r="V1656" s="83"/>
      <c r="W1656" s="83"/>
      <c r="X1656" s="83"/>
      <c r="Y1656" s="83"/>
      <c r="Z1656" s="83"/>
      <c r="AA1656" s="83"/>
      <c r="AB1656" s="83"/>
      <c r="AC1656" s="83"/>
      <c r="AD1656" s="185"/>
      <c r="AE1656" s="183"/>
      <c r="AF1656" s="185"/>
      <c r="AG1656" s="183"/>
      <c r="AH1656" s="185"/>
      <c r="AI1656" s="183"/>
      <c r="AJ1656" s="185"/>
      <c r="AK1656" s="183"/>
      <c r="AL1656" s="185"/>
      <c r="AM1656" s="183"/>
      <c r="AN1656" s="185"/>
      <c r="AO1656" s="183"/>
      <c r="AP1656" s="48"/>
      <c r="AQ1656" s="94"/>
    </row>
    <row r="1657" spans="1:43" x14ac:dyDescent="0.2">
      <c r="A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83"/>
      <c r="S1657" s="83"/>
      <c r="T1657" s="83"/>
      <c r="U1657" s="83"/>
      <c r="V1657" s="83"/>
      <c r="W1657" s="83"/>
      <c r="X1657" s="83"/>
      <c r="Y1657" s="83"/>
      <c r="Z1657" s="83"/>
      <c r="AA1657" s="83"/>
      <c r="AB1657" s="83"/>
      <c r="AC1657" s="83"/>
      <c r="AD1657" s="185"/>
      <c r="AE1657" s="183"/>
      <c r="AF1657" s="185"/>
      <c r="AG1657" s="183"/>
      <c r="AH1657" s="185"/>
      <c r="AI1657" s="183"/>
      <c r="AJ1657" s="185"/>
      <c r="AK1657" s="183"/>
      <c r="AL1657" s="185"/>
      <c r="AM1657" s="183"/>
      <c r="AN1657" s="185"/>
      <c r="AO1657" s="183"/>
      <c r="AP1657" s="48"/>
      <c r="AQ1657" s="94"/>
    </row>
    <row r="1658" spans="1:43" x14ac:dyDescent="0.2">
      <c r="A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83"/>
      <c r="S1658" s="83"/>
      <c r="T1658" s="83"/>
      <c r="U1658" s="83"/>
      <c r="V1658" s="83"/>
      <c r="W1658" s="83"/>
      <c r="X1658" s="83"/>
      <c r="Y1658" s="83"/>
      <c r="Z1658" s="83"/>
      <c r="AA1658" s="83"/>
      <c r="AB1658" s="83"/>
      <c r="AC1658" s="83"/>
      <c r="AD1658" s="185"/>
      <c r="AE1658" s="183"/>
      <c r="AF1658" s="185"/>
      <c r="AG1658" s="183"/>
      <c r="AH1658" s="185"/>
      <c r="AI1658" s="183"/>
      <c r="AJ1658" s="185"/>
      <c r="AK1658" s="183"/>
      <c r="AL1658" s="185"/>
      <c r="AM1658" s="183"/>
      <c r="AN1658" s="185"/>
      <c r="AO1658" s="183"/>
      <c r="AP1658" s="48"/>
      <c r="AQ1658" s="94"/>
    </row>
    <row r="1659" spans="1:43" x14ac:dyDescent="0.2">
      <c r="A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83"/>
      <c r="S1659" s="83"/>
      <c r="T1659" s="83"/>
      <c r="U1659" s="83"/>
      <c r="V1659" s="83"/>
      <c r="W1659" s="83"/>
      <c r="X1659" s="83"/>
      <c r="Y1659" s="83"/>
      <c r="Z1659" s="83"/>
      <c r="AA1659" s="83"/>
      <c r="AB1659" s="83"/>
      <c r="AC1659" s="83"/>
      <c r="AD1659" s="185"/>
      <c r="AE1659" s="183"/>
      <c r="AF1659" s="185"/>
      <c r="AG1659" s="183"/>
      <c r="AH1659" s="185"/>
      <c r="AI1659" s="183"/>
      <c r="AJ1659" s="185"/>
      <c r="AK1659" s="183"/>
      <c r="AL1659" s="185"/>
      <c r="AM1659" s="183"/>
      <c r="AN1659" s="185"/>
      <c r="AO1659" s="183"/>
      <c r="AP1659" s="48"/>
      <c r="AQ1659" s="94"/>
    </row>
    <row r="1660" spans="1:43" x14ac:dyDescent="0.2">
      <c r="A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83"/>
      <c r="S1660" s="83"/>
      <c r="T1660" s="83"/>
      <c r="U1660" s="83"/>
      <c r="V1660" s="83"/>
      <c r="W1660" s="83"/>
      <c r="X1660" s="83"/>
      <c r="Y1660" s="83"/>
      <c r="Z1660" s="83"/>
      <c r="AA1660" s="83"/>
      <c r="AB1660" s="83"/>
      <c r="AC1660" s="83"/>
      <c r="AD1660" s="185"/>
      <c r="AE1660" s="183"/>
      <c r="AF1660" s="185"/>
      <c r="AG1660" s="183"/>
      <c r="AH1660" s="185"/>
      <c r="AI1660" s="183"/>
      <c r="AJ1660" s="185"/>
      <c r="AK1660" s="183"/>
      <c r="AL1660" s="185"/>
      <c r="AM1660" s="183"/>
      <c r="AN1660" s="185"/>
      <c r="AO1660" s="183"/>
      <c r="AP1660" s="48"/>
      <c r="AQ1660" s="94"/>
    </row>
    <row r="1661" spans="1:43" x14ac:dyDescent="0.2">
      <c r="A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83"/>
      <c r="S1661" s="83"/>
      <c r="T1661" s="83"/>
      <c r="U1661" s="83"/>
      <c r="V1661" s="83"/>
      <c r="W1661" s="83"/>
      <c r="X1661" s="83"/>
      <c r="Y1661" s="83"/>
      <c r="Z1661" s="83"/>
      <c r="AA1661" s="83"/>
      <c r="AB1661" s="83"/>
      <c r="AC1661" s="83"/>
      <c r="AD1661" s="185"/>
      <c r="AE1661" s="183"/>
      <c r="AF1661" s="185"/>
      <c r="AG1661" s="183"/>
      <c r="AH1661" s="185"/>
      <c r="AI1661" s="183"/>
      <c r="AJ1661" s="185"/>
      <c r="AK1661" s="183"/>
      <c r="AL1661" s="185"/>
      <c r="AM1661" s="183"/>
      <c r="AN1661" s="185"/>
      <c r="AO1661" s="183"/>
      <c r="AP1661" s="48"/>
      <c r="AQ1661" s="94"/>
    </row>
    <row r="1662" spans="1:43" x14ac:dyDescent="0.2">
      <c r="A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83"/>
      <c r="S1662" s="83"/>
      <c r="T1662" s="83"/>
      <c r="U1662" s="83"/>
      <c r="V1662" s="83"/>
      <c r="W1662" s="83"/>
      <c r="X1662" s="83"/>
      <c r="Y1662" s="83"/>
      <c r="Z1662" s="83"/>
      <c r="AA1662" s="83"/>
      <c r="AB1662" s="83"/>
      <c r="AC1662" s="83"/>
      <c r="AD1662" s="185"/>
      <c r="AE1662" s="183"/>
      <c r="AF1662" s="185"/>
      <c r="AG1662" s="183"/>
      <c r="AH1662" s="185"/>
      <c r="AI1662" s="183"/>
      <c r="AJ1662" s="185"/>
      <c r="AK1662" s="183"/>
      <c r="AL1662" s="185"/>
      <c r="AM1662" s="183"/>
      <c r="AN1662" s="185"/>
      <c r="AO1662" s="183"/>
      <c r="AP1662" s="48"/>
      <c r="AQ1662" s="94"/>
    </row>
    <row r="1663" spans="1:43" x14ac:dyDescent="0.2">
      <c r="A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83"/>
      <c r="S1663" s="83"/>
      <c r="T1663" s="83"/>
      <c r="U1663" s="83"/>
      <c r="V1663" s="83"/>
      <c r="W1663" s="83"/>
      <c r="X1663" s="83"/>
      <c r="Y1663" s="83"/>
      <c r="Z1663" s="83"/>
      <c r="AA1663" s="83"/>
      <c r="AB1663" s="83"/>
      <c r="AC1663" s="83"/>
      <c r="AD1663" s="185"/>
      <c r="AE1663" s="183"/>
      <c r="AF1663" s="185"/>
      <c r="AG1663" s="183"/>
      <c r="AH1663" s="185"/>
      <c r="AI1663" s="183"/>
      <c r="AJ1663" s="185"/>
      <c r="AK1663" s="183"/>
      <c r="AL1663" s="185"/>
      <c r="AM1663" s="183"/>
      <c r="AN1663" s="185"/>
      <c r="AO1663" s="183"/>
      <c r="AP1663" s="48"/>
      <c r="AQ1663" s="94"/>
    </row>
    <row r="1664" spans="1:43" x14ac:dyDescent="0.2">
      <c r="A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83"/>
      <c r="S1664" s="83"/>
      <c r="T1664" s="83"/>
      <c r="U1664" s="83"/>
      <c r="V1664" s="83"/>
      <c r="W1664" s="83"/>
      <c r="X1664" s="83"/>
      <c r="Y1664" s="83"/>
      <c r="Z1664" s="83"/>
      <c r="AA1664" s="83"/>
      <c r="AB1664" s="83"/>
      <c r="AC1664" s="83"/>
      <c r="AD1664" s="185"/>
      <c r="AE1664" s="183"/>
      <c r="AF1664" s="185"/>
      <c r="AG1664" s="183"/>
      <c r="AH1664" s="185"/>
      <c r="AI1664" s="183"/>
      <c r="AJ1664" s="185"/>
      <c r="AK1664" s="183"/>
      <c r="AL1664" s="185"/>
      <c r="AM1664" s="183"/>
      <c r="AN1664" s="185"/>
      <c r="AO1664" s="183"/>
      <c r="AP1664" s="48"/>
      <c r="AQ1664" s="94"/>
    </row>
    <row r="1665" spans="1:43" x14ac:dyDescent="0.2">
      <c r="A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83"/>
      <c r="S1665" s="83"/>
      <c r="T1665" s="83"/>
      <c r="U1665" s="83"/>
      <c r="V1665" s="83"/>
      <c r="W1665" s="83"/>
      <c r="X1665" s="83"/>
      <c r="Y1665" s="83"/>
      <c r="Z1665" s="83"/>
      <c r="AA1665" s="83"/>
      <c r="AB1665" s="83"/>
      <c r="AC1665" s="83"/>
      <c r="AD1665" s="185"/>
      <c r="AE1665" s="183"/>
      <c r="AF1665" s="185"/>
      <c r="AG1665" s="183"/>
      <c r="AH1665" s="185"/>
      <c r="AI1665" s="183"/>
      <c r="AJ1665" s="185"/>
      <c r="AK1665" s="183"/>
      <c r="AL1665" s="185"/>
      <c r="AM1665" s="183"/>
      <c r="AN1665" s="185"/>
      <c r="AO1665" s="183"/>
      <c r="AP1665" s="48"/>
      <c r="AQ1665" s="94"/>
    </row>
    <row r="1666" spans="1:43" x14ac:dyDescent="0.2">
      <c r="A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83"/>
      <c r="S1666" s="83"/>
      <c r="T1666" s="83"/>
      <c r="U1666" s="83"/>
      <c r="V1666" s="83"/>
      <c r="W1666" s="83"/>
      <c r="X1666" s="83"/>
      <c r="Y1666" s="83"/>
      <c r="Z1666" s="83"/>
      <c r="AA1666" s="83"/>
      <c r="AB1666" s="83"/>
      <c r="AC1666" s="83"/>
      <c r="AD1666" s="185"/>
      <c r="AE1666" s="183"/>
      <c r="AF1666" s="185"/>
      <c r="AG1666" s="183"/>
      <c r="AH1666" s="185"/>
      <c r="AI1666" s="183"/>
      <c r="AJ1666" s="185"/>
      <c r="AK1666" s="183"/>
      <c r="AL1666" s="185"/>
      <c r="AM1666" s="183"/>
      <c r="AN1666" s="185"/>
      <c r="AO1666" s="183"/>
      <c r="AP1666" s="48"/>
      <c r="AQ1666" s="94"/>
    </row>
    <row r="1667" spans="1:43" x14ac:dyDescent="0.2">
      <c r="A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83"/>
      <c r="S1667" s="83"/>
      <c r="T1667" s="83"/>
      <c r="U1667" s="83"/>
      <c r="V1667" s="83"/>
      <c r="W1667" s="83"/>
      <c r="X1667" s="83"/>
      <c r="Y1667" s="83"/>
      <c r="Z1667" s="83"/>
      <c r="AA1667" s="83"/>
      <c r="AB1667" s="83"/>
      <c r="AC1667" s="83"/>
      <c r="AD1667" s="185"/>
      <c r="AE1667" s="183"/>
      <c r="AF1667" s="185"/>
      <c r="AG1667" s="183"/>
      <c r="AH1667" s="185"/>
      <c r="AI1667" s="183"/>
      <c r="AJ1667" s="185"/>
      <c r="AK1667" s="183"/>
      <c r="AL1667" s="185"/>
      <c r="AM1667" s="183"/>
      <c r="AN1667" s="185"/>
      <c r="AO1667" s="183"/>
      <c r="AP1667" s="48"/>
      <c r="AQ1667" s="94"/>
    </row>
    <row r="1668" spans="1:43" x14ac:dyDescent="0.2">
      <c r="A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83"/>
      <c r="S1668" s="83"/>
      <c r="T1668" s="83"/>
      <c r="U1668" s="83"/>
      <c r="V1668" s="83"/>
      <c r="W1668" s="83"/>
      <c r="X1668" s="83"/>
      <c r="Y1668" s="83"/>
      <c r="Z1668" s="83"/>
      <c r="AA1668" s="83"/>
      <c r="AB1668" s="83"/>
      <c r="AC1668" s="83"/>
      <c r="AD1668" s="185"/>
      <c r="AE1668" s="183"/>
      <c r="AF1668" s="185"/>
      <c r="AG1668" s="183"/>
      <c r="AH1668" s="185"/>
      <c r="AI1668" s="183"/>
      <c r="AJ1668" s="185"/>
      <c r="AK1668" s="183"/>
      <c r="AL1668" s="185"/>
      <c r="AM1668" s="183"/>
      <c r="AN1668" s="185"/>
      <c r="AO1668" s="183"/>
      <c r="AP1668" s="48"/>
      <c r="AQ1668" s="94"/>
    </row>
    <row r="1669" spans="1:43" x14ac:dyDescent="0.2">
      <c r="A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83"/>
      <c r="S1669" s="83"/>
      <c r="T1669" s="83"/>
      <c r="U1669" s="83"/>
      <c r="V1669" s="83"/>
      <c r="W1669" s="83"/>
      <c r="X1669" s="83"/>
      <c r="Y1669" s="83"/>
      <c r="Z1669" s="83"/>
      <c r="AA1669" s="83"/>
      <c r="AB1669" s="83"/>
      <c r="AC1669" s="83"/>
      <c r="AD1669" s="185"/>
      <c r="AE1669" s="183"/>
      <c r="AF1669" s="185"/>
      <c r="AG1669" s="183"/>
      <c r="AH1669" s="185"/>
      <c r="AI1669" s="183"/>
      <c r="AJ1669" s="185"/>
      <c r="AK1669" s="183"/>
      <c r="AL1669" s="185"/>
      <c r="AM1669" s="183"/>
      <c r="AN1669" s="185"/>
      <c r="AO1669" s="183"/>
      <c r="AP1669" s="48"/>
      <c r="AQ1669" s="94"/>
    </row>
    <row r="1670" spans="1:43" x14ac:dyDescent="0.2">
      <c r="A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83"/>
      <c r="S1670" s="83"/>
      <c r="T1670" s="83"/>
      <c r="U1670" s="83"/>
      <c r="V1670" s="83"/>
      <c r="W1670" s="83"/>
      <c r="X1670" s="83"/>
      <c r="Y1670" s="83"/>
      <c r="Z1670" s="83"/>
      <c r="AA1670" s="83"/>
      <c r="AB1670" s="83"/>
      <c r="AC1670" s="83"/>
      <c r="AD1670" s="185"/>
      <c r="AE1670" s="183"/>
      <c r="AF1670" s="185"/>
      <c r="AG1670" s="183"/>
      <c r="AH1670" s="185"/>
      <c r="AI1670" s="183"/>
      <c r="AJ1670" s="185"/>
      <c r="AK1670" s="183"/>
      <c r="AL1670" s="185"/>
      <c r="AM1670" s="183"/>
      <c r="AN1670" s="185"/>
      <c r="AO1670" s="183"/>
      <c r="AP1670" s="48"/>
      <c r="AQ1670" s="94"/>
    </row>
    <row r="1671" spans="1:43" x14ac:dyDescent="0.2">
      <c r="A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83"/>
      <c r="S1671" s="83"/>
      <c r="T1671" s="83"/>
      <c r="U1671" s="83"/>
      <c r="V1671" s="83"/>
      <c r="W1671" s="83"/>
      <c r="X1671" s="83"/>
      <c r="Y1671" s="83"/>
      <c r="Z1671" s="83"/>
      <c r="AA1671" s="83"/>
      <c r="AB1671" s="83"/>
      <c r="AC1671" s="83"/>
      <c r="AD1671" s="185"/>
      <c r="AE1671" s="183"/>
      <c r="AF1671" s="185"/>
      <c r="AG1671" s="183"/>
      <c r="AH1671" s="185"/>
      <c r="AI1671" s="183"/>
      <c r="AJ1671" s="185"/>
      <c r="AK1671" s="183"/>
      <c r="AL1671" s="185"/>
      <c r="AM1671" s="183"/>
      <c r="AN1671" s="185"/>
      <c r="AO1671" s="183"/>
      <c r="AP1671" s="48"/>
      <c r="AQ1671" s="94"/>
    </row>
    <row r="1672" spans="1:43" x14ac:dyDescent="0.2">
      <c r="A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83"/>
      <c r="S1672" s="83"/>
      <c r="T1672" s="83"/>
      <c r="U1672" s="83"/>
      <c r="V1672" s="83"/>
      <c r="W1672" s="83"/>
      <c r="X1672" s="83"/>
      <c r="Y1672" s="83"/>
      <c r="Z1672" s="83"/>
      <c r="AA1672" s="83"/>
      <c r="AB1672" s="83"/>
      <c r="AC1672" s="83"/>
      <c r="AD1672" s="185"/>
      <c r="AE1672" s="183"/>
      <c r="AF1672" s="185"/>
      <c r="AG1672" s="183"/>
      <c r="AH1672" s="185"/>
      <c r="AI1672" s="183"/>
      <c r="AJ1672" s="185"/>
      <c r="AK1672" s="183"/>
      <c r="AL1672" s="185"/>
      <c r="AM1672" s="183"/>
      <c r="AN1672" s="185"/>
      <c r="AO1672" s="183"/>
      <c r="AP1672" s="48"/>
      <c r="AQ1672" s="94"/>
    </row>
    <row r="1673" spans="1:43" x14ac:dyDescent="0.2">
      <c r="A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83"/>
      <c r="S1673" s="83"/>
      <c r="T1673" s="83"/>
      <c r="U1673" s="83"/>
      <c r="V1673" s="83"/>
      <c r="W1673" s="83"/>
      <c r="X1673" s="83"/>
      <c r="Y1673" s="83"/>
      <c r="Z1673" s="83"/>
      <c r="AA1673" s="83"/>
      <c r="AB1673" s="83"/>
      <c r="AC1673" s="83"/>
      <c r="AD1673" s="185"/>
      <c r="AE1673" s="183"/>
      <c r="AF1673" s="185"/>
      <c r="AG1673" s="183"/>
      <c r="AH1673" s="185"/>
      <c r="AI1673" s="183"/>
      <c r="AJ1673" s="185"/>
      <c r="AK1673" s="183"/>
      <c r="AL1673" s="185"/>
      <c r="AM1673" s="183"/>
      <c r="AN1673" s="185"/>
      <c r="AO1673" s="183"/>
      <c r="AP1673" s="48"/>
      <c r="AQ1673" s="94"/>
    </row>
    <row r="1674" spans="1:43" x14ac:dyDescent="0.2">
      <c r="A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83"/>
      <c r="S1674" s="83"/>
      <c r="T1674" s="83"/>
      <c r="U1674" s="83"/>
      <c r="V1674" s="83"/>
      <c r="W1674" s="83"/>
      <c r="X1674" s="83"/>
      <c r="Y1674" s="83"/>
      <c r="Z1674" s="83"/>
      <c r="AA1674" s="83"/>
      <c r="AB1674" s="83"/>
      <c r="AC1674" s="83"/>
      <c r="AD1674" s="185"/>
      <c r="AE1674" s="183"/>
      <c r="AF1674" s="185"/>
      <c r="AG1674" s="183"/>
      <c r="AH1674" s="185"/>
      <c r="AI1674" s="183"/>
      <c r="AJ1674" s="185"/>
      <c r="AK1674" s="183"/>
      <c r="AL1674" s="185"/>
      <c r="AM1674" s="183"/>
      <c r="AN1674" s="185"/>
      <c r="AO1674" s="183"/>
      <c r="AP1674" s="48"/>
      <c r="AQ1674" s="94"/>
    </row>
    <row r="1675" spans="1:43" x14ac:dyDescent="0.2">
      <c r="A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83"/>
      <c r="S1675" s="83"/>
      <c r="T1675" s="83"/>
      <c r="U1675" s="83"/>
      <c r="V1675" s="83"/>
      <c r="W1675" s="83"/>
      <c r="X1675" s="83"/>
      <c r="Y1675" s="83"/>
      <c r="Z1675" s="83"/>
      <c r="AA1675" s="83"/>
      <c r="AB1675" s="83"/>
      <c r="AC1675" s="83"/>
      <c r="AD1675" s="185"/>
      <c r="AE1675" s="183"/>
      <c r="AF1675" s="185"/>
      <c r="AG1675" s="183"/>
      <c r="AH1675" s="185"/>
      <c r="AI1675" s="183"/>
      <c r="AJ1675" s="185"/>
      <c r="AK1675" s="183"/>
      <c r="AL1675" s="185"/>
      <c r="AM1675" s="183"/>
      <c r="AN1675" s="185"/>
      <c r="AO1675" s="183"/>
      <c r="AP1675" s="48"/>
      <c r="AQ1675" s="94"/>
    </row>
    <row r="1676" spans="1:43" x14ac:dyDescent="0.2">
      <c r="A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83"/>
      <c r="S1676" s="83"/>
      <c r="T1676" s="83"/>
      <c r="U1676" s="83"/>
      <c r="V1676" s="83"/>
      <c r="W1676" s="83"/>
      <c r="X1676" s="83"/>
      <c r="Y1676" s="83"/>
      <c r="Z1676" s="83"/>
      <c r="AA1676" s="83"/>
      <c r="AB1676" s="83"/>
      <c r="AC1676" s="83"/>
      <c r="AD1676" s="185"/>
      <c r="AE1676" s="183"/>
      <c r="AF1676" s="185"/>
      <c r="AG1676" s="183"/>
      <c r="AH1676" s="185"/>
      <c r="AI1676" s="183"/>
      <c r="AJ1676" s="185"/>
      <c r="AK1676" s="183"/>
      <c r="AL1676" s="185"/>
      <c r="AM1676" s="183"/>
      <c r="AN1676" s="185"/>
      <c r="AO1676" s="183"/>
      <c r="AP1676" s="48"/>
      <c r="AQ1676" s="94"/>
    </row>
    <row r="1677" spans="1:43" x14ac:dyDescent="0.2">
      <c r="A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83"/>
      <c r="S1677" s="83"/>
      <c r="T1677" s="83"/>
      <c r="U1677" s="83"/>
      <c r="V1677" s="83"/>
      <c r="W1677" s="83"/>
      <c r="X1677" s="83"/>
      <c r="Y1677" s="83"/>
      <c r="Z1677" s="83"/>
      <c r="AA1677" s="83"/>
      <c r="AB1677" s="83"/>
      <c r="AC1677" s="83"/>
      <c r="AD1677" s="185"/>
      <c r="AE1677" s="183"/>
      <c r="AF1677" s="185"/>
      <c r="AG1677" s="183"/>
      <c r="AH1677" s="185"/>
      <c r="AI1677" s="183"/>
      <c r="AJ1677" s="185"/>
      <c r="AK1677" s="183"/>
      <c r="AL1677" s="185"/>
      <c r="AM1677" s="183"/>
      <c r="AN1677" s="185"/>
      <c r="AO1677" s="183"/>
      <c r="AP1677" s="48"/>
      <c r="AQ1677" s="94"/>
    </row>
    <row r="1678" spans="1:43" x14ac:dyDescent="0.2">
      <c r="A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83"/>
      <c r="S1678" s="83"/>
      <c r="T1678" s="83"/>
      <c r="U1678" s="83"/>
      <c r="V1678" s="83"/>
      <c r="W1678" s="83"/>
      <c r="X1678" s="83"/>
      <c r="Y1678" s="83"/>
      <c r="Z1678" s="83"/>
      <c r="AA1678" s="83"/>
      <c r="AB1678" s="83"/>
      <c r="AC1678" s="83"/>
      <c r="AD1678" s="185"/>
      <c r="AE1678" s="183"/>
      <c r="AF1678" s="185"/>
      <c r="AG1678" s="183"/>
      <c r="AH1678" s="185"/>
      <c r="AI1678" s="183"/>
      <c r="AJ1678" s="185"/>
      <c r="AK1678" s="183"/>
      <c r="AL1678" s="185"/>
      <c r="AM1678" s="183"/>
      <c r="AN1678" s="185"/>
      <c r="AO1678" s="183"/>
      <c r="AP1678" s="48"/>
      <c r="AQ1678" s="94"/>
    </row>
    <row r="1679" spans="1:43" x14ac:dyDescent="0.2">
      <c r="A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83"/>
      <c r="S1679" s="83"/>
      <c r="T1679" s="83"/>
      <c r="U1679" s="83"/>
      <c r="V1679" s="83"/>
      <c r="W1679" s="83"/>
      <c r="X1679" s="83"/>
      <c r="Y1679" s="83"/>
      <c r="Z1679" s="83"/>
      <c r="AA1679" s="83"/>
      <c r="AB1679" s="83"/>
      <c r="AC1679" s="83"/>
      <c r="AD1679" s="185"/>
      <c r="AE1679" s="183"/>
      <c r="AF1679" s="185"/>
      <c r="AG1679" s="183"/>
      <c r="AH1679" s="185"/>
      <c r="AI1679" s="183"/>
      <c r="AJ1679" s="185"/>
      <c r="AK1679" s="183"/>
      <c r="AL1679" s="185"/>
      <c r="AM1679" s="183"/>
      <c r="AN1679" s="185"/>
      <c r="AO1679" s="183"/>
      <c r="AP1679" s="48"/>
      <c r="AQ1679" s="94"/>
    </row>
    <row r="1680" spans="1:43" x14ac:dyDescent="0.2">
      <c r="A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83"/>
      <c r="S1680" s="83"/>
      <c r="T1680" s="83"/>
      <c r="U1680" s="83"/>
      <c r="V1680" s="83"/>
      <c r="W1680" s="83"/>
      <c r="X1680" s="83"/>
      <c r="Y1680" s="83"/>
      <c r="Z1680" s="83"/>
      <c r="AA1680" s="83"/>
      <c r="AB1680" s="83"/>
      <c r="AC1680" s="83"/>
      <c r="AD1680" s="185"/>
      <c r="AE1680" s="183"/>
      <c r="AF1680" s="185"/>
      <c r="AG1680" s="183"/>
      <c r="AH1680" s="185"/>
      <c r="AI1680" s="183"/>
      <c r="AJ1680" s="185"/>
      <c r="AK1680" s="183"/>
      <c r="AL1680" s="185"/>
      <c r="AM1680" s="183"/>
      <c r="AN1680" s="185"/>
      <c r="AO1680" s="183"/>
      <c r="AP1680" s="48"/>
      <c r="AQ1680" s="94"/>
    </row>
    <row r="1681" spans="1:43" x14ac:dyDescent="0.2">
      <c r="A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83"/>
      <c r="S1681" s="83"/>
      <c r="T1681" s="83"/>
      <c r="U1681" s="83"/>
      <c r="V1681" s="83"/>
      <c r="W1681" s="83"/>
      <c r="X1681" s="83"/>
      <c r="Y1681" s="83"/>
      <c r="Z1681" s="83"/>
      <c r="AA1681" s="83"/>
      <c r="AB1681" s="83"/>
      <c r="AC1681" s="83"/>
      <c r="AD1681" s="185"/>
      <c r="AE1681" s="183"/>
      <c r="AF1681" s="185"/>
      <c r="AG1681" s="183"/>
      <c r="AH1681" s="185"/>
      <c r="AI1681" s="183"/>
      <c r="AJ1681" s="185"/>
      <c r="AK1681" s="183"/>
      <c r="AL1681" s="185"/>
      <c r="AM1681" s="183"/>
      <c r="AN1681" s="185"/>
      <c r="AO1681" s="183"/>
      <c r="AP1681" s="48"/>
      <c r="AQ1681" s="94"/>
    </row>
    <row r="1682" spans="1:43" x14ac:dyDescent="0.2">
      <c r="A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83"/>
      <c r="S1682" s="83"/>
      <c r="T1682" s="83"/>
      <c r="U1682" s="83"/>
      <c r="V1682" s="83"/>
      <c r="W1682" s="83"/>
      <c r="X1682" s="83"/>
      <c r="Y1682" s="83"/>
      <c r="Z1682" s="83"/>
      <c r="AA1682" s="83"/>
      <c r="AB1682" s="83"/>
      <c r="AC1682" s="83"/>
      <c r="AD1682" s="185"/>
      <c r="AE1682" s="183"/>
      <c r="AF1682" s="185"/>
      <c r="AG1682" s="183"/>
      <c r="AH1682" s="185"/>
      <c r="AI1682" s="183"/>
      <c r="AJ1682" s="185"/>
      <c r="AK1682" s="183"/>
      <c r="AL1682" s="185"/>
      <c r="AM1682" s="183"/>
      <c r="AN1682" s="185"/>
      <c r="AO1682" s="183"/>
      <c r="AP1682" s="48"/>
      <c r="AQ1682" s="94"/>
    </row>
    <row r="1683" spans="1:43" x14ac:dyDescent="0.2">
      <c r="A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83"/>
      <c r="S1683" s="83"/>
      <c r="T1683" s="83"/>
      <c r="U1683" s="83"/>
      <c r="V1683" s="83"/>
      <c r="W1683" s="83"/>
      <c r="X1683" s="83"/>
      <c r="Y1683" s="83"/>
      <c r="Z1683" s="83"/>
      <c r="AA1683" s="83"/>
      <c r="AB1683" s="83"/>
      <c r="AC1683" s="83"/>
      <c r="AD1683" s="185"/>
      <c r="AE1683" s="183"/>
      <c r="AF1683" s="185"/>
      <c r="AG1683" s="183"/>
      <c r="AH1683" s="185"/>
      <c r="AI1683" s="183"/>
      <c r="AJ1683" s="185"/>
      <c r="AK1683" s="183"/>
      <c r="AL1683" s="185"/>
      <c r="AM1683" s="183"/>
      <c r="AN1683" s="185"/>
      <c r="AO1683" s="183"/>
      <c r="AP1683" s="48"/>
      <c r="AQ1683" s="94"/>
    </row>
    <row r="1684" spans="1:43" x14ac:dyDescent="0.2">
      <c r="A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83"/>
      <c r="S1684" s="83"/>
      <c r="T1684" s="83"/>
      <c r="U1684" s="83"/>
      <c r="V1684" s="83"/>
      <c r="W1684" s="83"/>
      <c r="X1684" s="83"/>
      <c r="Y1684" s="83"/>
      <c r="Z1684" s="83"/>
      <c r="AA1684" s="83"/>
      <c r="AB1684" s="83"/>
      <c r="AC1684" s="83"/>
      <c r="AD1684" s="185"/>
      <c r="AE1684" s="183"/>
      <c r="AF1684" s="185"/>
      <c r="AG1684" s="183"/>
      <c r="AH1684" s="185"/>
      <c r="AI1684" s="183"/>
      <c r="AJ1684" s="185"/>
      <c r="AK1684" s="183"/>
      <c r="AL1684" s="185"/>
      <c r="AM1684" s="183"/>
      <c r="AN1684" s="185"/>
      <c r="AO1684" s="183"/>
      <c r="AP1684" s="48"/>
      <c r="AQ1684" s="94"/>
    </row>
    <row r="1685" spans="1:43" x14ac:dyDescent="0.2">
      <c r="A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83"/>
      <c r="S1685" s="83"/>
      <c r="T1685" s="83"/>
      <c r="U1685" s="83"/>
      <c r="V1685" s="83"/>
      <c r="W1685" s="83"/>
      <c r="X1685" s="83"/>
      <c r="Y1685" s="83"/>
      <c r="Z1685" s="83"/>
      <c r="AA1685" s="83"/>
      <c r="AB1685" s="83"/>
      <c r="AC1685" s="83"/>
      <c r="AD1685" s="185"/>
      <c r="AE1685" s="183"/>
      <c r="AF1685" s="185"/>
      <c r="AG1685" s="183"/>
      <c r="AH1685" s="185"/>
      <c r="AI1685" s="183"/>
      <c r="AJ1685" s="185"/>
      <c r="AK1685" s="183"/>
      <c r="AL1685" s="185"/>
      <c r="AM1685" s="183"/>
      <c r="AN1685" s="185"/>
      <c r="AO1685" s="183"/>
      <c r="AP1685" s="48"/>
      <c r="AQ1685" s="94"/>
    </row>
    <row r="1686" spans="1:43" x14ac:dyDescent="0.2">
      <c r="A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83"/>
      <c r="S1686" s="83"/>
      <c r="T1686" s="83"/>
      <c r="U1686" s="83"/>
      <c r="V1686" s="83"/>
      <c r="W1686" s="83"/>
      <c r="X1686" s="83"/>
      <c r="Y1686" s="83"/>
      <c r="Z1686" s="83"/>
      <c r="AA1686" s="83"/>
      <c r="AB1686" s="83"/>
      <c r="AC1686" s="83"/>
      <c r="AD1686" s="185"/>
      <c r="AE1686" s="183"/>
      <c r="AF1686" s="185"/>
      <c r="AG1686" s="183"/>
      <c r="AH1686" s="185"/>
      <c r="AI1686" s="183"/>
      <c r="AJ1686" s="185"/>
      <c r="AK1686" s="183"/>
      <c r="AL1686" s="185"/>
      <c r="AM1686" s="183"/>
      <c r="AN1686" s="185"/>
      <c r="AO1686" s="183"/>
      <c r="AP1686" s="48"/>
      <c r="AQ1686" s="94"/>
    </row>
    <row r="1687" spans="1:43" x14ac:dyDescent="0.2">
      <c r="A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83"/>
      <c r="S1687" s="83"/>
      <c r="T1687" s="83"/>
      <c r="U1687" s="83"/>
      <c r="V1687" s="83"/>
      <c r="W1687" s="83"/>
      <c r="X1687" s="83"/>
      <c r="Y1687" s="83"/>
      <c r="Z1687" s="83"/>
      <c r="AA1687" s="83"/>
      <c r="AB1687" s="83"/>
      <c r="AC1687" s="83"/>
      <c r="AD1687" s="185"/>
      <c r="AE1687" s="183"/>
      <c r="AF1687" s="185"/>
      <c r="AG1687" s="183"/>
      <c r="AH1687" s="185"/>
      <c r="AI1687" s="183"/>
      <c r="AJ1687" s="185"/>
      <c r="AK1687" s="183"/>
      <c r="AL1687" s="185"/>
      <c r="AM1687" s="183"/>
      <c r="AN1687" s="185"/>
      <c r="AO1687" s="183"/>
      <c r="AP1687" s="48"/>
      <c r="AQ1687" s="94"/>
    </row>
    <row r="1688" spans="1:43" x14ac:dyDescent="0.2">
      <c r="A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83"/>
      <c r="S1688" s="83"/>
      <c r="T1688" s="83"/>
      <c r="U1688" s="83"/>
      <c r="V1688" s="83"/>
      <c r="W1688" s="83"/>
      <c r="X1688" s="83"/>
      <c r="Y1688" s="83"/>
      <c r="Z1688" s="83"/>
      <c r="AA1688" s="83"/>
      <c r="AB1688" s="83"/>
      <c r="AC1688" s="83"/>
      <c r="AD1688" s="185"/>
      <c r="AE1688" s="183"/>
      <c r="AF1688" s="185"/>
      <c r="AG1688" s="183"/>
      <c r="AH1688" s="185"/>
      <c r="AI1688" s="183"/>
      <c r="AJ1688" s="185"/>
      <c r="AK1688" s="183"/>
      <c r="AL1688" s="185"/>
      <c r="AM1688" s="183"/>
      <c r="AN1688" s="185"/>
      <c r="AO1688" s="183"/>
      <c r="AP1688" s="48"/>
      <c r="AQ1688" s="94"/>
    </row>
    <row r="1689" spans="1:43" x14ac:dyDescent="0.2">
      <c r="A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83"/>
      <c r="S1689" s="83"/>
      <c r="T1689" s="83"/>
      <c r="U1689" s="83"/>
      <c r="V1689" s="83"/>
      <c r="W1689" s="83"/>
      <c r="X1689" s="83"/>
      <c r="Y1689" s="83"/>
      <c r="Z1689" s="83"/>
      <c r="AA1689" s="83"/>
      <c r="AB1689" s="83"/>
      <c r="AC1689" s="83"/>
      <c r="AD1689" s="185"/>
      <c r="AE1689" s="183"/>
      <c r="AF1689" s="185"/>
      <c r="AG1689" s="183"/>
      <c r="AH1689" s="185"/>
      <c r="AI1689" s="183"/>
      <c r="AJ1689" s="185"/>
      <c r="AK1689" s="183"/>
      <c r="AL1689" s="185"/>
      <c r="AM1689" s="183"/>
      <c r="AN1689" s="185"/>
      <c r="AO1689" s="183"/>
      <c r="AP1689" s="48"/>
      <c r="AQ1689" s="94"/>
    </row>
    <row r="1690" spans="1:43" x14ac:dyDescent="0.2">
      <c r="A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83"/>
      <c r="S1690" s="83"/>
      <c r="T1690" s="83"/>
      <c r="U1690" s="83"/>
      <c r="V1690" s="83"/>
      <c r="W1690" s="83"/>
      <c r="X1690" s="83"/>
      <c r="Y1690" s="83"/>
      <c r="Z1690" s="83"/>
      <c r="AA1690" s="83"/>
      <c r="AB1690" s="83"/>
      <c r="AC1690" s="83"/>
      <c r="AD1690" s="185"/>
      <c r="AE1690" s="183"/>
      <c r="AF1690" s="185"/>
      <c r="AG1690" s="183"/>
      <c r="AH1690" s="185"/>
      <c r="AI1690" s="183"/>
      <c r="AJ1690" s="185"/>
      <c r="AK1690" s="183"/>
      <c r="AL1690" s="185"/>
      <c r="AM1690" s="183"/>
      <c r="AN1690" s="185"/>
      <c r="AO1690" s="183"/>
      <c r="AP1690" s="48"/>
      <c r="AQ1690" s="94"/>
    </row>
    <row r="1691" spans="1:43" x14ac:dyDescent="0.2">
      <c r="A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83"/>
      <c r="S1691" s="83"/>
      <c r="T1691" s="83"/>
      <c r="U1691" s="83"/>
      <c r="V1691" s="83"/>
      <c r="W1691" s="83"/>
      <c r="X1691" s="83"/>
      <c r="Y1691" s="83"/>
      <c r="Z1691" s="83"/>
      <c r="AA1691" s="83"/>
      <c r="AB1691" s="83"/>
      <c r="AC1691" s="83"/>
      <c r="AD1691" s="185"/>
      <c r="AE1691" s="183"/>
      <c r="AF1691" s="185"/>
      <c r="AG1691" s="183"/>
      <c r="AH1691" s="185"/>
      <c r="AI1691" s="183"/>
      <c r="AJ1691" s="185"/>
      <c r="AK1691" s="183"/>
      <c r="AL1691" s="185"/>
      <c r="AM1691" s="183"/>
      <c r="AN1691" s="185"/>
      <c r="AO1691" s="183"/>
      <c r="AP1691" s="48"/>
      <c r="AQ1691" s="94"/>
    </row>
    <row r="1692" spans="1:43" x14ac:dyDescent="0.2">
      <c r="A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83"/>
      <c r="S1692" s="83"/>
      <c r="T1692" s="83"/>
      <c r="U1692" s="83"/>
      <c r="V1692" s="83"/>
      <c r="W1692" s="83"/>
      <c r="X1692" s="83"/>
      <c r="Y1692" s="83"/>
      <c r="Z1692" s="83"/>
      <c r="AA1692" s="83"/>
      <c r="AB1692" s="83"/>
      <c r="AC1692" s="83"/>
      <c r="AD1692" s="185"/>
      <c r="AE1692" s="183"/>
      <c r="AF1692" s="185"/>
      <c r="AG1692" s="183"/>
      <c r="AH1692" s="185"/>
      <c r="AI1692" s="183"/>
      <c r="AJ1692" s="185"/>
      <c r="AK1692" s="183"/>
      <c r="AL1692" s="185"/>
      <c r="AM1692" s="183"/>
      <c r="AN1692" s="185"/>
      <c r="AO1692" s="183"/>
      <c r="AP1692" s="48"/>
      <c r="AQ1692" s="94"/>
    </row>
    <row r="1693" spans="1:43" x14ac:dyDescent="0.2">
      <c r="A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83"/>
      <c r="S1693" s="83"/>
      <c r="T1693" s="83"/>
      <c r="U1693" s="83"/>
      <c r="V1693" s="83"/>
      <c r="W1693" s="83"/>
      <c r="X1693" s="83"/>
      <c r="Y1693" s="83"/>
      <c r="Z1693" s="83"/>
      <c r="AA1693" s="83"/>
      <c r="AB1693" s="83"/>
      <c r="AC1693" s="83"/>
      <c r="AD1693" s="185"/>
      <c r="AE1693" s="183"/>
      <c r="AF1693" s="185"/>
      <c r="AG1693" s="183"/>
      <c r="AH1693" s="185"/>
      <c r="AI1693" s="183"/>
      <c r="AJ1693" s="185"/>
      <c r="AK1693" s="183"/>
      <c r="AL1693" s="185"/>
      <c r="AM1693" s="183"/>
      <c r="AN1693" s="185"/>
      <c r="AO1693" s="183"/>
      <c r="AP1693" s="48"/>
      <c r="AQ1693" s="94"/>
    </row>
    <row r="1694" spans="1:43" x14ac:dyDescent="0.2">
      <c r="A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83"/>
      <c r="S1694" s="83"/>
      <c r="T1694" s="83"/>
      <c r="U1694" s="83"/>
      <c r="V1694" s="83"/>
      <c r="W1694" s="83"/>
      <c r="X1694" s="83"/>
      <c r="Y1694" s="83"/>
      <c r="Z1694" s="83"/>
      <c r="AA1694" s="83"/>
      <c r="AB1694" s="83"/>
      <c r="AC1694" s="83"/>
      <c r="AD1694" s="185"/>
      <c r="AE1694" s="183"/>
      <c r="AF1694" s="185"/>
      <c r="AG1694" s="183"/>
      <c r="AH1694" s="185"/>
      <c r="AI1694" s="183"/>
      <c r="AJ1694" s="185"/>
      <c r="AK1694" s="183"/>
      <c r="AL1694" s="185"/>
      <c r="AM1694" s="183"/>
      <c r="AN1694" s="185"/>
      <c r="AO1694" s="183"/>
      <c r="AP1694" s="48"/>
      <c r="AQ1694" s="94"/>
    </row>
    <row r="1695" spans="1:43" x14ac:dyDescent="0.2">
      <c r="A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83"/>
      <c r="S1695" s="83"/>
      <c r="T1695" s="83"/>
      <c r="U1695" s="83"/>
      <c r="V1695" s="83"/>
      <c r="W1695" s="83"/>
      <c r="X1695" s="83"/>
      <c r="Y1695" s="83"/>
      <c r="Z1695" s="83"/>
      <c r="AA1695" s="83"/>
      <c r="AB1695" s="83"/>
      <c r="AC1695" s="83"/>
      <c r="AD1695" s="185"/>
      <c r="AE1695" s="183"/>
      <c r="AF1695" s="185"/>
      <c r="AG1695" s="183"/>
      <c r="AH1695" s="185"/>
      <c r="AI1695" s="183"/>
      <c r="AJ1695" s="185"/>
      <c r="AK1695" s="183"/>
      <c r="AL1695" s="185"/>
      <c r="AM1695" s="183"/>
      <c r="AN1695" s="185"/>
      <c r="AO1695" s="183"/>
      <c r="AP1695" s="48"/>
      <c r="AQ1695" s="94"/>
    </row>
    <row r="1696" spans="1:43" x14ac:dyDescent="0.2">
      <c r="A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83"/>
      <c r="S1696" s="83"/>
      <c r="T1696" s="83"/>
      <c r="U1696" s="83"/>
      <c r="V1696" s="83"/>
      <c r="W1696" s="83"/>
      <c r="X1696" s="83"/>
      <c r="Y1696" s="83"/>
      <c r="Z1696" s="83"/>
      <c r="AA1696" s="83"/>
      <c r="AB1696" s="83"/>
      <c r="AC1696" s="83"/>
      <c r="AD1696" s="185"/>
      <c r="AE1696" s="183"/>
      <c r="AF1696" s="185"/>
      <c r="AG1696" s="183"/>
      <c r="AH1696" s="185"/>
      <c r="AI1696" s="183"/>
      <c r="AJ1696" s="185"/>
      <c r="AK1696" s="183"/>
      <c r="AL1696" s="185"/>
      <c r="AM1696" s="183"/>
      <c r="AN1696" s="185"/>
      <c r="AO1696" s="183"/>
      <c r="AP1696" s="48"/>
      <c r="AQ1696" s="94"/>
    </row>
    <row r="1697" spans="1:43" x14ac:dyDescent="0.2">
      <c r="A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83"/>
      <c r="S1697" s="83"/>
      <c r="T1697" s="83"/>
      <c r="U1697" s="83"/>
      <c r="V1697" s="83"/>
      <c r="W1697" s="83"/>
      <c r="X1697" s="83"/>
      <c r="Y1697" s="83"/>
      <c r="Z1697" s="83"/>
      <c r="AA1697" s="83"/>
      <c r="AB1697" s="83"/>
      <c r="AC1697" s="83"/>
      <c r="AD1697" s="185"/>
      <c r="AE1697" s="183"/>
      <c r="AF1697" s="185"/>
      <c r="AG1697" s="183"/>
      <c r="AH1697" s="185"/>
      <c r="AI1697" s="183"/>
      <c r="AJ1697" s="185"/>
      <c r="AK1697" s="183"/>
      <c r="AL1697" s="185"/>
      <c r="AM1697" s="183"/>
      <c r="AN1697" s="185"/>
      <c r="AO1697" s="183"/>
      <c r="AP1697" s="48"/>
      <c r="AQ1697" s="94"/>
    </row>
    <row r="1698" spans="1:43" x14ac:dyDescent="0.2">
      <c r="A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83"/>
      <c r="S1698" s="83"/>
      <c r="T1698" s="83"/>
      <c r="U1698" s="83"/>
      <c r="V1698" s="83"/>
      <c r="W1698" s="83"/>
      <c r="X1698" s="83"/>
      <c r="Y1698" s="83"/>
      <c r="Z1698" s="83"/>
      <c r="AA1698" s="83"/>
      <c r="AB1698" s="83"/>
      <c r="AC1698" s="83"/>
      <c r="AD1698" s="185"/>
      <c r="AE1698" s="183"/>
      <c r="AF1698" s="185"/>
      <c r="AG1698" s="183"/>
      <c r="AH1698" s="185"/>
      <c r="AI1698" s="183"/>
      <c r="AJ1698" s="185"/>
      <c r="AK1698" s="183"/>
      <c r="AL1698" s="185"/>
      <c r="AM1698" s="183"/>
      <c r="AN1698" s="185"/>
      <c r="AO1698" s="183"/>
      <c r="AP1698" s="48"/>
      <c r="AQ1698" s="94"/>
    </row>
    <row r="1699" spans="1:43" x14ac:dyDescent="0.2">
      <c r="A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83"/>
      <c r="S1699" s="83"/>
      <c r="T1699" s="83"/>
      <c r="U1699" s="83"/>
      <c r="V1699" s="83"/>
      <c r="W1699" s="83"/>
      <c r="X1699" s="83"/>
      <c r="Y1699" s="83"/>
      <c r="Z1699" s="83"/>
      <c r="AA1699" s="83"/>
      <c r="AB1699" s="83"/>
      <c r="AC1699" s="83"/>
      <c r="AD1699" s="185"/>
      <c r="AE1699" s="183"/>
      <c r="AF1699" s="185"/>
      <c r="AG1699" s="183"/>
      <c r="AH1699" s="185"/>
      <c r="AI1699" s="183"/>
      <c r="AJ1699" s="185"/>
      <c r="AK1699" s="183"/>
      <c r="AL1699" s="185"/>
      <c r="AM1699" s="183"/>
      <c r="AN1699" s="185"/>
      <c r="AO1699" s="183"/>
      <c r="AP1699" s="48"/>
      <c r="AQ1699" s="94"/>
    </row>
    <row r="1700" spans="1:43" x14ac:dyDescent="0.2">
      <c r="A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83"/>
      <c r="S1700" s="83"/>
      <c r="T1700" s="83"/>
      <c r="U1700" s="83"/>
      <c r="V1700" s="83"/>
      <c r="W1700" s="83"/>
      <c r="X1700" s="83"/>
      <c r="Y1700" s="83"/>
      <c r="Z1700" s="83"/>
      <c r="AA1700" s="83"/>
      <c r="AB1700" s="83"/>
      <c r="AC1700" s="83"/>
      <c r="AD1700" s="185"/>
      <c r="AE1700" s="183"/>
      <c r="AF1700" s="185"/>
      <c r="AG1700" s="183"/>
      <c r="AH1700" s="185"/>
      <c r="AI1700" s="183"/>
      <c r="AJ1700" s="185"/>
      <c r="AK1700" s="183"/>
      <c r="AL1700" s="185"/>
      <c r="AM1700" s="183"/>
      <c r="AN1700" s="185"/>
      <c r="AO1700" s="183"/>
      <c r="AP1700" s="48"/>
      <c r="AQ1700" s="94"/>
    </row>
    <row r="1701" spans="1:43" x14ac:dyDescent="0.2">
      <c r="A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83"/>
      <c r="S1701" s="83"/>
      <c r="T1701" s="83"/>
      <c r="U1701" s="83"/>
      <c r="V1701" s="83"/>
      <c r="W1701" s="83"/>
      <c r="X1701" s="83"/>
      <c r="Y1701" s="83"/>
      <c r="Z1701" s="83"/>
      <c r="AA1701" s="83"/>
      <c r="AB1701" s="83"/>
      <c r="AC1701" s="83"/>
      <c r="AD1701" s="185"/>
      <c r="AE1701" s="183"/>
      <c r="AF1701" s="185"/>
      <c r="AG1701" s="183"/>
      <c r="AH1701" s="185"/>
      <c r="AI1701" s="183"/>
      <c r="AJ1701" s="185"/>
      <c r="AK1701" s="183"/>
      <c r="AL1701" s="185"/>
      <c r="AM1701" s="183"/>
      <c r="AN1701" s="185"/>
      <c r="AO1701" s="183"/>
      <c r="AP1701" s="48"/>
      <c r="AQ1701" s="94"/>
    </row>
    <row r="1702" spans="1:43" x14ac:dyDescent="0.2">
      <c r="A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83"/>
      <c r="S1702" s="83"/>
      <c r="T1702" s="83"/>
      <c r="U1702" s="83"/>
      <c r="V1702" s="83"/>
      <c r="W1702" s="83"/>
      <c r="X1702" s="83"/>
      <c r="Y1702" s="83"/>
      <c r="Z1702" s="83"/>
      <c r="AA1702" s="83"/>
      <c r="AB1702" s="83"/>
      <c r="AC1702" s="83"/>
      <c r="AD1702" s="185"/>
      <c r="AE1702" s="183"/>
      <c r="AF1702" s="185"/>
      <c r="AG1702" s="183"/>
      <c r="AH1702" s="185"/>
      <c r="AI1702" s="183"/>
      <c r="AJ1702" s="185"/>
      <c r="AK1702" s="183"/>
      <c r="AL1702" s="185"/>
      <c r="AM1702" s="183"/>
      <c r="AN1702" s="185"/>
      <c r="AO1702" s="183"/>
      <c r="AP1702" s="48"/>
      <c r="AQ1702" s="94"/>
    </row>
    <row r="1703" spans="1:43" x14ac:dyDescent="0.2">
      <c r="A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83"/>
      <c r="S1703" s="83"/>
      <c r="T1703" s="83"/>
      <c r="U1703" s="83"/>
      <c r="V1703" s="83"/>
      <c r="W1703" s="83"/>
      <c r="X1703" s="83"/>
      <c r="Y1703" s="83"/>
      <c r="Z1703" s="83"/>
      <c r="AA1703" s="83"/>
      <c r="AB1703" s="83"/>
      <c r="AC1703" s="83"/>
      <c r="AD1703" s="185"/>
      <c r="AE1703" s="183"/>
      <c r="AF1703" s="185"/>
      <c r="AG1703" s="183"/>
      <c r="AH1703" s="185"/>
      <c r="AI1703" s="183"/>
      <c r="AJ1703" s="185"/>
      <c r="AK1703" s="183"/>
      <c r="AL1703" s="185"/>
      <c r="AM1703" s="183"/>
      <c r="AN1703" s="185"/>
      <c r="AO1703" s="183"/>
      <c r="AP1703" s="48"/>
      <c r="AQ1703" s="94"/>
    </row>
    <row r="1704" spans="1:43" x14ac:dyDescent="0.2">
      <c r="A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83"/>
      <c r="S1704" s="83"/>
      <c r="T1704" s="83"/>
      <c r="U1704" s="83"/>
      <c r="V1704" s="83"/>
      <c r="W1704" s="83"/>
      <c r="X1704" s="83"/>
      <c r="Y1704" s="83"/>
      <c r="Z1704" s="83"/>
      <c r="AA1704" s="83"/>
      <c r="AB1704" s="83"/>
      <c r="AC1704" s="83"/>
      <c r="AD1704" s="185"/>
      <c r="AE1704" s="183"/>
      <c r="AF1704" s="185"/>
      <c r="AG1704" s="183"/>
      <c r="AH1704" s="185"/>
      <c r="AI1704" s="183"/>
      <c r="AJ1704" s="185"/>
      <c r="AK1704" s="183"/>
      <c r="AL1704" s="185"/>
      <c r="AM1704" s="183"/>
      <c r="AN1704" s="185"/>
      <c r="AO1704" s="183"/>
      <c r="AP1704" s="48"/>
      <c r="AQ1704" s="94"/>
    </row>
    <row r="1705" spans="1:43" x14ac:dyDescent="0.2">
      <c r="A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83"/>
      <c r="S1705" s="83"/>
      <c r="T1705" s="83"/>
      <c r="U1705" s="83"/>
      <c r="V1705" s="83"/>
      <c r="W1705" s="83"/>
      <c r="X1705" s="83"/>
      <c r="Y1705" s="83"/>
      <c r="Z1705" s="83"/>
      <c r="AA1705" s="83"/>
      <c r="AB1705" s="83"/>
      <c r="AC1705" s="83"/>
      <c r="AD1705" s="185"/>
      <c r="AE1705" s="183"/>
      <c r="AF1705" s="185"/>
      <c r="AG1705" s="183"/>
      <c r="AH1705" s="185"/>
      <c r="AI1705" s="183"/>
      <c r="AJ1705" s="185"/>
      <c r="AK1705" s="183"/>
      <c r="AL1705" s="185"/>
      <c r="AM1705" s="183"/>
      <c r="AN1705" s="185"/>
      <c r="AO1705" s="183"/>
      <c r="AP1705" s="48"/>
      <c r="AQ1705" s="94"/>
    </row>
    <row r="1706" spans="1:43" x14ac:dyDescent="0.2">
      <c r="A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83"/>
      <c r="S1706" s="83"/>
      <c r="T1706" s="83"/>
      <c r="U1706" s="83"/>
      <c r="V1706" s="83"/>
      <c r="W1706" s="83"/>
      <c r="X1706" s="83"/>
      <c r="Y1706" s="83"/>
      <c r="Z1706" s="83"/>
      <c r="AA1706" s="83"/>
      <c r="AB1706" s="83"/>
      <c r="AC1706" s="83"/>
      <c r="AD1706" s="185"/>
      <c r="AE1706" s="183"/>
      <c r="AF1706" s="185"/>
      <c r="AG1706" s="183"/>
      <c r="AH1706" s="185"/>
      <c r="AI1706" s="183"/>
      <c r="AJ1706" s="185"/>
      <c r="AK1706" s="183"/>
      <c r="AL1706" s="185"/>
      <c r="AM1706" s="183"/>
      <c r="AN1706" s="185"/>
      <c r="AO1706" s="183"/>
      <c r="AP1706" s="48"/>
      <c r="AQ1706" s="94"/>
    </row>
    <row r="1707" spans="1:43" x14ac:dyDescent="0.2">
      <c r="A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83"/>
      <c r="S1707" s="83"/>
      <c r="T1707" s="83"/>
      <c r="U1707" s="83"/>
      <c r="V1707" s="83"/>
      <c r="W1707" s="83"/>
      <c r="X1707" s="83"/>
      <c r="Y1707" s="83"/>
      <c r="Z1707" s="83"/>
      <c r="AA1707" s="83"/>
      <c r="AB1707" s="83"/>
      <c r="AC1707" s="83"/>
      <c r="AD1707" s="185"/>
      <c r="AE1707" s="183"/>
      <c r="AF1707" s="185"/>
      <c r="AG1707" s="183"/>
      <c r="AH1707" s="185"/>
      <c r="AI1707" s="183"/>
      <c r="AJ1707" s="185"/>
      <c r="AK1707" s="183"/>
      <c r="AL1707" s="185"/>
      <c r="AM1707" s="183"/>
      <c r="AN1707" s="185"/>
      <c r="AO1707" s="183"/>
      <c r="AP1707" s="48"/>
      <c r="AQ1707" s="94"/>
    </row>
    <row r="1708" spans="1:43" x14ac:dyDescent="0.2">
      <c r="A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83"/>
      <c r="S1708" s="83"/>
      <c r="T1708" s="83"/>
      <c r="U1708" s="83"/>
      <c r="V1708" s="83"/>
      <c r="W1708" s="83"/>
      <c r="X1708" s="83"/>
      <c r="Y1708" s="83"/>
      <c r="Z1708" s="83"/>
      <c r="AA1708" s="83"/>
      <c r="AB1708" s="83"/>
      <c r="AC1708" s="83"/>
      <c r="AD1708" s="185"/>
      <c r="AE1708" s="183"/>
      <c r="AF1708" s="185"/>
      <c r="AG1708" s="183"/>
      <c r="AH1708" s="185"/>
      <c r="AI1708" s="183"/>
      <c r="AJ1708" s="185"/>
      <c r="AK1708" s="183"/>
      <c r="AL1708" s="185"/>
      <c r="AM1708" s="183"/>
      <c r="AN1708" s="185"/>
      <c r="AO1708" s="183"/>
      <c r="AP1708" s="48"/>
      <c r="AQ1708" s="94"/>
    </row>
    <row r="1709" spans="1:43" x14ac:dyDescent="0.2">
      <c r="A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83"/>
      <c r="S1709" s="83"/>
      <c r="T1709" s="83"/>
      <c r="U1709" s="83"/>
      <c r="V1709" s="83"/>
      <c r="W1709" s="83"/>
      <c r="X1709" s="83"/>
      <c r="Y1709" s="83"/>
      <c r="Z1709" s="83"/>
      <c r="AA1709" s="83"/>
      <c r="AB1709" s="83"/>
      <c r="AC1709" s="83"/>
      <c r="AD1709" s="185"/>
      <c r="AE1709" s="183"/>
      <c r="AF1709" s="185"/>
      <c r="AG1709" s="183"/>
      <c r="AH1709" s="185"/>
      <c r="AI1709" s="183"/>
      <c r="AJ1709" s="185"/>
      <c r="AK1709" s="183"/>
      <c r="AL1709" s="185"/>
      <c r="AM1709" s="183"/>
      <c r="AN1709" s="185"/>
      <c r="AO1709" s="183"/>
      <c r="AP1709" s="48"/>
      <c r="AQ1709" s="94"/>
    </row>
    <row r="1710" spans="1:43" x14ac:dyDescent="0.2">
      <c r="A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83"/>
      <c r="S1710" s="83"/>
      <c r="T1710" s="83"/>
      <c r="U1710" s="83"/>
      <c r="V1710" s="83"/>
      <c r="W1710" s="83"/>
      <c r="X1710" s="83"/>
      <c r="Y1710" s="83"/>
      <c r="Z1710" s="83"/>
      <c r="AA1710" s="83"/>
      <c r="AB1710" s="83"/>
      <c r="AC1710" s="83"/>
      <c r="AD1710" s="185"/>
      <c r="AE1710" s="183"/>
      <c r="AF1710" s="185"/>
      <c r="AG1710" s="183"/>
      <c r="AH1710" s="185"/>
      <c r="AI1710" s="183"/>
      <c r="AJ1710" s="185"/>
      <c r="AK1710" s="183"/>
      <c r="AL1710" s="185"/>
      <c r="AM1710" s="183"/>
      <c r="AN1710" s="185"/>
      <c r="AO1710" s="183"/>
      <c r="AP1710" s="48"/>
      <c r="AQ1710" s="94"/>
    </row>
    <row r="1711" spans="1:43" x14ac:dyDescent="0.2">
      <c r="A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83"/>
      <c r="S1711" s="83"/>
      <c r="T1711" s="83"/>
      <c r="U1711" s="83"/>
      <c r="V1711" s="83"/>
      <c r="W1711" s="83"/>
      <c r="X1711" s="83"/>
      <c r="Y1711" s="83"/>
      <c r="Z1711" s="83"/>
      <c r="AA1711" s="83"/>
      <c r="AB1711" s="83"/>
      <c r="AC1711" s="83"/>
      <c r="AD1711" s="185"/>
      <c r="AE1711" s="183"/>
      <c r="AF1711" s="185"/>
      <c r="AG1711" s="183"/>
      <c r="AH1711" s="185"/>
      <c r="AI1711" s="183"/>
      <c r="AJ1711" s="185"/>
      <c r="AK1711" s="183"/>
      <c r="AL1711" s="185"/>
      <c r="AM1711" s="183"/>
      <c r="AN1711" s="185"/>
      <c r="AO1711" s="183"/>
      <c r="AP1711" s="48"/>
      <c r="AQ1711" s="94"/>
    </row>
    <row r="1712" spans="1:43" x14ac:dyDescent="0.2">
      <c r="A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83"/>
      <c r="S1712" s="83"/>
      <c r="T1712" s="83"/>
      <c r="U1712" s="83"/>
      <c r="V1712" s="83"/>
      <c r="W1712" s="83"/>
      <c r="X1712" s="83"/>
      <c r="Y1712" s="83"/>
      <c r="Z1712" s="83"/>
      <c r="AA1712" s="83"/>
      <c r="AB1712" s="83"/>
      <c r="AC1712" s="83"/>
      <c r="AD1712" s="185"/>
      <c r="AE1712" s="183"/>
      <c r="AF1712" s="185"/>
      <c r="AG1712" s="183"/>
      <c r="AH1712" s="185"/>
      <c r="AI1712" s="183"/>
      <c r="AJ1712" s="185"/>
      <c r="AK1712" s="183"/>
      <c r="AL1712" s="185"/>
      <c r="AM1712" s="183"/>
      <c r="AN1712" s="185"/>
      <c r="AO1712" s="183"/>
      <c r="AP1712" s="48"/>
      <c r="AQ1712" s="94"/>
    </row>
    <row r="1713" spans="1:43" x14ac:dyDescent="0.2">
      <c r="A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83"/>
      <c r="S1713" s="83"/>
      <c r="T1713" s="83"/>
      <c r="U1713" s="83"/>
      <c r="V1713" s="83"/>
      <c r="W1713" s="83"/>
      <c r="X1713" s="83"/>
      <c r="Y1713" s="83"/>
      <c r="Z1713" s="83"/>
      <c r="AA1713" s="83"/>
      <c r="AB1713" s="83"/>
      <c r="AC1713" s="83"/>
      <c r="AD1713" s="185"/>
      <c r="AE1713" s="183"/>
      <c r="AF1713" s="185"/>
      <c r="AG1713" s="183"/>
      <c r="AH1713" s="185"/>
      <c r="AI1713" s="183"/>
      <c r="AJ1713" s="185"/>
      <c r="AK1713" s="183"/>
      <c r="AL1713" s="185"/>
      <c r="AM1713" s="183"/>
      <c r="AN1713" s="185"/>
      <c r="AO1713" s="183"/>
      <c r="AP1713" s="48"/>
      <c r="AQ1713" s="94"/>
    </row>
    <row r="1714" spans="1:43" x14ac:dyDescent="0.2">
      <c r="A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83"/>
      <c r="S1714" s="83"/>
      <c r="T1714" s="83"/>
      <c r="U1714" s="83"/>
      <c r="V1714" s="83"/>
      <c r="W1714" s="83"/>
      <c r="X1714" s="83"/>
      <c r="Y1714" s="83"/>
      <c r="Z1714" s="83"/>
      <c r="AA1714" s="83"/>
      <c r="AB1714" s="83"/>
      <c r="AC1714" s="83"/>
      <c r="AD1714" s="185"/>
      <c r="AE1714" s="183"/>
      <c r="AF1714" s="185"/>
      <c r="AG1714" s="183"/>
      <c r="AH1714" s="185"/>
      <c r="AI1714" s="183"/>
      <c r="AJ1714" s="185"/>
      <c r="AK1714" s="183"/>
      <c r="AL1714" s="185"/>
      <c r="AM1714" s="183"/>
      <c r="AN1714" s="185"/>
      <c r="AO1714" s="183"/>
      <c r="AP1714" s="48"/>
      <c r="AQ1714" s="94"/>
    </row>
    <row r="1715" spans="1:43" x14ac:dyDescent="0.2">
      <c r="A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83"/>
      <c r="S1715" s="83"/>
      <c r="T1715" s="83"/>
      <c r="U1715" s="83"/>
      <c r="V1715" s="83"/>
      <c r="W1715" s="83"/>
      <c r="X1715" s="83"/>
      <c r="Y1715" s="83"/>
      <c r="Z1715" s="83"/>
      <c r="AA1715" s="83"/>
      <c r="AB1715" s="83"/>
      <c r="AC1715" s="83"/>
      <c r="AD1715" s="185"/>
      <c r="AE1715" s="183"/>
      <c r="AF1715" s="185"/>
      <c r="AG1715" s="183"/>
      <c r="AH1715" s="185"/>
      <c r="AI1715" s="183"/>
      <c r="AJ1715" s="185"/>
      <c r="AK1715" s="183"/>
      <c r="AL1715" s="185"/>
      <c r="AM1715" s="183"/>
      <c r="AN1715" s="185"/>
      <c r="AO1715" s="183"/>
      <c r="AP1715" s="48"/>
      <c r="AQ1715" s="94"/>
    </row>
    <row r="1716" spans="1:43" x14ac:dyDescent="0.2">
      <c r="A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83"/>
      <c r="S1716" s="83"/>
      <c r="T1716" s="83"/>
      <c r="U1716" s="83"/>
      <c r="V1716" s="83"/>
      <c r="W1716" s="83"/>
      <c r="X1716" s="83"/>
      <c r="Y1716" s="83"/>
      <c r="Z1716" s="83"/>
      <c r="AA1716" s="83"/>
      <c r="AB1716" s="83"/>
      <c r="AC1716" s="83"/>
      <c r="AD1716" s="185"/>
      <c r="AE1716" s="183"/>
      <c r="AF1716" s="185"/>
      <c r="AG1716" s="183"/>
      <c r="AH1716" s="185"/>
      <c r="AI1716" s="183"/>
      <c r="AJ1716" s="185"/>
      <c r="AK1716" s="183"/>
      <c r="AL1716" s="185"/>
      <c r="AM1716" s="183"/>
      <c r="AN1716" s="185"/>
      <c r="AO1716" s="183"/>
      <c r="AP1716" s="48"/>
      <c r="AQ1716" s="94"/>
    </row>
    <row r="1717" spans="1:43" x14ac:dyDescent="0.2">
      <c r="A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83"/>
      <c r="S1717" s="83"/>
      <c r="T1717" s="83"/>
      <c r="U1717" s="83"/>
      <c r="V1717" s="83"/>
      <c r="W1717" s="83"/>
      <c r="X1717" s="83"/>
      <c r="Y1717" s="83"/>
      <c r="Z1717" s="83"/>
      <c r="AA1717" s="83"/>
      <c r="AB1717" s="83"/>
      <c r="AC1717" s="83"/>
      <c r="AD1717" s="185"/>
      <c r="AE1717" s="183"/>
      <c r="AF1717" s="185"/>
      <c r="AG1717" s="183"/>
      <c r="AH1717" s="185"/>
      <c r="AI1717" s="183"/>
      <c r="AJ1717" s="185"/>
      <c r="AK1717" s="183"/>
      <c r="AL1717" s="185"/>
      <c r="AM1717" s="183"/>
      <c r="AN1717" s="185"/>
      <c r="AO1717" s="183"/>
      <c r="AP1717" s="48"/>
      <c r="AQ1717" s="94"/>
    </row>
    <row r="1718" spans="1:43" x14ac:dyDescent="0.2">
      <c r="A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83"/>
      <c r="S1718" s="83"/>
      <c r="T1718" s="83"/>
      <c r="U1718" s="83"/>
      <c r="V1718" s="83"/>
      <c r="W1718" s="83"/>
      <c r="X1718" s="83"/>
      <c r="Y1718" s="83"/>
      <c r="Z1718" s="83"/>
      <c r="AA1718" s="83"/>
      <c r="AB1718" s="83"/>
      <c r="AC1718" s="83"/>
      <c r="AD1718" s="185"/>
      <c r="AE1718" s="183"/>
      <c r="AF1718" s="185"/>
      <c r="AG1718" s="183"/>
      <c r="AH1718" s="185"/>
      <c r="AI1718" s="183"/>
      <c r="AJ1718" s="185"/>
      <c r="AK1718" s="183"/>
      <c r="AL1718" s="185"/>
      <c r="AM1718" s="183"/>
      <c r="AN1718" s="185"/>
      <c r="AO1718" s="183"/>
      <c r="AP1718" s="48"/>
      <c r="AQ1718" s="94"/>
    </row>
    <row r="1719" spans="1:43" x14ac:dyDescent="0.2">
      <c r="A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83"/>
      <c r="S1719" s="83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185"/>
      <c r="AE1719" s="183"/>
      <c r="AF1719" s="185"/>
      <c r="AG1719" s="183"/>
      <c r="AH1719" s="185"/>
      <c r="AI1719" s="183"/>
      <c r="AJ1719" s="185"/>
      <c r="AK1719" s="183"/>
      <c r="AL1719" s="185"/>
      <c r="AM1719" s="183"/>
      <c r="AN1719" s="185"/>
      <c r="AO1719" s="183"/>
      <c r="AP1719" s="48"/>
      <c r="AQ1719" s="94"/>
    </row>
    <row r="1720" spans="1:43" x14ac:dyDescent="0.2">
      <c r="A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83"/>
      <c r="S1720" s="83"/>
      <c r="T1720" s="83"/>
      <c r="U1720" s="83"/>
      <c r="V1720" s="83"/>
      <c r="W1720" s="83"/>
      <c r="X1720" s="83"/>
      <c r="Y1720" s="83"/>
      <c r="Z1720" s="83"/>
      <c r="AA1720" s="83"/>
      <c r="AB1720" s="83"/>
      <c r="AC1720" s="83"/>
      <c r="AD1720" s="185"/>
      <c r="AE1720" s="183"/>
      <c r="AF1720" s="185"/>
      <c r="AG1720" s="183"/>
      <c r="AH1720" s="185"/>
      <c r="AI1720" s="183"/>
      <c r="AJ1720" s="185"/>
      <c r="AK1720" s="183"/>
      <c r="AL1720" s="185"/>
      <c r="AM1720" s="183"/>
      <c r="AN1720" s="185"/>
      <c r="AO1720" s="183"/>
      <c r="AP1720" s="48"/>
      <c r="AQ1720" s="94"/>
    </row>
    <row r="1721" spans="1:43" x14ac:dyDescent="0.2">
      <c r="A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83"/>
      <c r="S1721" s="83"/>
      <c r="T1721" s="83"/>
      <c r="U1721" s="83"/>
      <c r="V1721" s="83"/>
      <c r="W1721" s="83"/>
      <c r="X1721" s="83"/>
      <c r="Y1721" s="83"/>
      <c r="Z1721" s="83"/>
      <c r="AA1721" s="83"/>
      <c r="AB1721" s="83"/>
      <c r="AC1721" s="83"/>
      <c r="AD1721" s="185"/>
      <c r="AE1721" s="183"/>
      <c r="AF1721" s="185"/>
      <c r="AG1721" s="183"/>
      <c r="AH1721" s="185"/>
      <c r="AI1721" s="183"/>
      <c r="AJ1721" s="185"/>
      <c r="AK1721" s="183"/>
      <c r="AL1721" s="185"/>
      <c r="AM1721" s="183"/>
      <c r="AN1721" s="185"/>
      <c r="AO1721" s="183"/>
      <c r="AP1721" s="48"/>
      <c r="AQ1721" s="94"/>
    </row>
    <row r="1722" spans="1:43" x14ac:dyDescent="0.2">
      <c r="A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83"/>
      <c r="S1722" s="83"/>
      <c r="T1722" s="83"/>
      <c r="U1722" s="83"/>
      <c r="V1722" s="83"/>
      <c r="W1722" s="83"/>
      <c r="X1722" s="83"/>
      <c r="Y1722" s="83"/>
      <c r="Z1722" s="83"/>
      <c r="AA1722" s="83"/>
      <c r="AB1722" s="83"/>
      <c r="AC1722" s="83"/>
      <c r="AD1722" s="185"/>
      <c r="AE1722" s="183"/>
      <c r="AF1722" s="185"/>
      <c r="AG1722" s="183"/>
      <c r="AH1722" s="185"/>
      <c r="AI1722" s="183"/>
      <c r="AJ1722" s="185"/>
      <c r="AK1722" s="183"/>
      <c r="AL1722" s="185"/>
      <c r="AM1722" s="183"/>
      <c r="AN1722" s="185"/>
      <c r="AO1722" s="183"/>
      <c r="AP1722" s="48"/>
      <c r="AQ1722" s="94"/>
    </row>
    <row r="1723" spans="1:43" x14ac:dyDescent="0.2">
      <c r="A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83"/>
      <c r="S1723" s="83"/>
      <c r="T1723" s="83"/>
      <c r="U1723" s="83"/>
      <c r="V1723" s="83"/>
      <c r="W1723" s="83"/>
      <c r="X1723" s="83"/>
      <c r="Y1723" s="83"/>
      <c r="Z1723" s="83"/>
      <c r="AA1723" s="83"/>
      <c r="AB1723" s="83"/>
      <c r="AC1723" s="83"/>
      <c r="AD1723" s="185"/>
      <c r="AE1723" s="183"/>
      <c r="AF1723" s="185"/>
      <c r="AG1723" s="183"/>
      <c r="AH1723" s="185"/>
      <c r="AI1723" s="183"/>
      <c r="AJ1723" s="185"/>
      <c r="AK1723" s="183"/>
      <c r="AL1723" s="185"/>
      <c r="AM1723" s="183"/>
      <c r="AN1723" s="185"/>
      <c r="AO1723" s="183"/>
      <c r="AP1723" s="48"/>
      <c r="AQ1723" s="94"/>
    </row>
    <row r="1724" spans="1:43" x14ac:dyDescent="0.2">
      <c r="A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83"/>
      <c r="S1724" s="83"/>
      <c r="T1724" s="83"/>
      <c r="U1724" s="83"/>
      <c r="V1724" s="83"/>
      <c r="W1724" s="83"/>
      <c r="X1724" s="83"/>
      <c r="Y1724" s="83"/>
      <c r="Z1724" s="83"/>
      <c r="AA1724" s="83"/>
      <c r="AB1724" s="83"/>
      <c r="AC1724" s="83"/>
      <c r="AD1724" s="185"/>
      <c r="AE1724" s="183"/>
      <c r="AF1724" s="185"/>
      <c r="AG1724" s="183"/>
      <c r="AH1724" s="185"/>
      <c r="AI1724" s="183"/>
      <c r="AJ1724" s="185"/>
      <c r="AK1724" s="183"/>
      <c r="AL1724" s="185"/>
      <c r="AM1724" s="183"/>
      <c r="AN1724" s="185"/>
      <c r="AO1724" s="183"/>
      <c r="AP1724" s="48"/>
      <c r="AQ1724" s="94"/>
    </row>
    <row r="1725" spans="1:43" x14ac:dyDescent="0.2">
      <c r="A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83"/>
      <c r="S1725" s="83"/>
      <c r="T1725" s="83"/>
      <c r="U1725" s="83"/>
      <c r="V1725" s="83"/>
      <c r="W1725" s="83"/>
      <c r="X1725" s="83"/>
      <c r="Y1725" s="83"/>
      <c r="Z1725" s="83"/>
      <c r="AA1725" s="83"/>
      <c r="AB1725" s="83"/>
      <c r="AC1725" s="83"/>
      <c r="AD1725" s="185"/>
      <c r="AE1725" s="183"/>
      <c r="AF1725" s="185"/>
      <c r="AG1725" s="183"/>
      <c r="AH1725" s="185"/>
      <c r="AI1725" s="183"/>
      <c r="AJ1725" s="185"/>
      <c r="AK1725" s="183"/>
      <c r="AL1725" s="185"/>
      <c r="AM1725" s="183"/>
      <c r="AN1725" s="185"/>
      <c r="AO1725" s="183"/>
      <c r="AP1725" s="48"/>
      <c r="AQ1725" s="94"/>
    </row>
    <row r="1726" spans="1:43" x14ac:dyDescent="0.2">
      <c r="A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83"/>
      <c r="S1726" s="83"/>
      <c r="T1726" s="83"/>
      <c r="U1726" s="83"/>
      <c r="V1726" s="83"/>
      <c r="W1726" s="83"/>
      <c r="X1726" s="83"/>
      <c r="Y1726" s="83"/>
      <c r="Z1726" s="83"/>
      <c r="AA1726" s="83"/>
      <c r="AB1726" s="83"/>
      <c r="AC1726" s="83"/>
      <c r="AD1726" s="185"/>
      <c r="AE1726" s="183"/>
      <c r="AF1726" s="185"/>
      <c r="AG1726" s="183"/>
      <c r="AH1726" s="185"/>
      <c r="AI1726" s="183"/>
      <c r="AJ1726" s="185"/>
      <c r="AK1726" s="183"/>
      <c r="AL1726" s="185"/>
      <c r="AM1726" s="183"/>
      <c r="AN1726" s="185"/>
      <c r="AO1726" s="183"/>
      <c r="AP1726" s="48"/>
      <c r="AQ1726" s="94"/>
    </row>
    <row r="1727" spans="1:43" x14ac:dyDescent="0.2">
      <c r="A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83"/>
      <c r="S1727" s="83"/>
      <c r="T1727" s="83"/>
      <c r="U1727" s="83"/>
      <c r="V1727" s="83"/>
      <c r="W1727" s="83"/>
      <c r="X1727" s="83"/>
      <c r="Y1727" s="83"/>
      <c r="Z1727" s="83"/>
      <c r="AA1727" s="83"/>
      <c r="AB1727" s="83"/>
      <c r="AC1727" s="83"/>
      <c r="AD1727" s="185"/>
      <c r="AE1727" s="183"/>
      <c r="AF1727" s="185"/>
      <c r="AG1727" s="183"/>
      <c r="AH1727" s="185"/>
      <c r="AI1727" s="183"/>
      <c r="AJ1727" s="185"/>
      <c r="AK1727" s="183"/>
      <c r="AL1727" s="185"/>
      <c r="AM1727" s="183"/>
      <c r="AN1727" s="185"/>
      <c r="AO1727" s="183"/>
      <c r="AP1727" s="48"/>
      <c r="AQ1727" s="94"/>
    </row>
    <row r="1728" spans="1:43" x14ac:dyDescent="0.2">
      <c r="A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83"/>
      <c r="S1728" s="83"/>
      <c r="T1728" s="83"/>
      <c r="U1728" s="83"/>
      <c r="V1728" s="83"/>
      <c r="W1728" s="83"/>
      <c r="X1728" s="83"/>
      <c r="Y1728" s="83"/>
      <c r="Z1728" s="83"/>
      <c r="AA1728" s="83"/>
      <c r="AB1728" s="83"/>
      <c r="AC1728" s="83"/>
      <c r="AD1728" s="185"/>
      <c r="AE1728" s="183"/>
      <c r="AF1728" s="185"/>
      <c r="AG1728" s="183"/>
      <c r="AH1728" s="185"/>
      <c r="AI1728" s="183"/>
      <c r="AJ1728" s="185"/>
      <c r="AK1728" s="183"/>
      <c r="AL1728" s="185"/>
      <c r="AM1728" s="183"/>
      <c r="AN1728" s="185"/>
      <c r="AO1728" s="183"/>
      <c r="AP1728" s="48"/>
      <c r="AQ1728" s="94"/>
    </row>
    <row r="1729" spans="1:43" x14ac:dyDescent="0.2">
      <c r="A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83"/>
      <c r="S1729" s="83"/>
      <c r="T1729" s="83"/>
      <c r="U1729" s="83"/>
      <c r="V1729" s="83"/>
      <c r="W1729" s="83"/>
      <c r="X1729" s="83"/>
      <c r="Y1729" s="83"/>
      <c r="Z1729" s="83"/>
      <c r="AA1729" s="83"/>
      <c r="AB1729" s="83"/>
      <c r="AC1729" s="83"/>
      <c r="AD1729" s="185"/>
      <c r="AE1729" s="183"/>
      <c r="AF1729" s="185"/>
      <c r="AG1729" s="183"/>
      <c r="AH1729" s="185"/>
      <c r="AI1729" s="183"/>
      <c r="AJ1729" s="185"/>
      <c r="AK1729" s="183"/>
      <c r="AL1729" s="185"/>
      <c r="AM1729" s="183"/>
      <c r="AN1729" s="185"/>
      <c r="AO1729" s="183"/>
      <c r="AP1729" s="48"/>
      <c r="AQ1729" s="94"/>
    </row>
    <row r="1730" spans="1:43" x14ac:dyDescent="0.2">
      <c r="A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83"/>
      <c r="S1730" s="83"/>
      <c r="T1730" s="83"/>
      <c r="U1730" s="83"/>
      <c r="V1730" s="83"/>
      <c r="W1730" s="83"/>
      <c r="X1730" s="83"/>
      <c r="Y1730" s="83"/>
      <c r="Z1730" s="83"/>
      <c r="AA1730" s="83"/>
      <c r="AB1730" s="83"/>
      <c r="AC1730" s="83"/>
      <c r="AD1730" s="185"/>
      <c r="AE1730" s="183"/>
      <c r="AF1730" s="185"/>
      <c r="AG1730" s="183"/>
      <c r="AH1730" s="185"/>
      <c r="AI1730" s="183"/>
      <c r="AJ1730" s="185"/>
      <c r="AK1730" s="183"/>
      <c r="AL1730" s="185"/>
      <c r="AM1730" s="183"/>
      <c r="AN1730" s="185"/>
      <c r="AO1730" s="183"/>
      <c r="AP1730" s="48"/>
      <c r="AQ1730" s="94"/>
    </row>
    <row r="1731" spans="1:43" x14ac:dyDescent="0.2">
      <c r="A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83"/>
      <c r="S1731" s="83"/>
      <c r="T1731" s="83"/>
      <c r="U1731" s="83"/>
      <c r="V1731" s="83"/>
      <c r="W1731" s="83"/>
      <c r="X1731" s="83"/>
      <c r="Y1731" s="83"/>
      <c r="Z1731" s="83"/>
      <c r="AA1731" s="83"/>
      <c r="AB1731" s="83"/>
      <c r="AC1731" s="83"/>
      <c r="AD1731" s="185"/>
      <c r="AE1731" s="183"/>
      <c r="AF1731" s="185"/>
      <c r="AG1731" s="183"/>
      <c r="AH1731" s="185"/>
      <c r="AI1731" s="183"/>
      <c r="AJ1731" s="185"/>
      <c r="AK1731" s="183"/>
      <c r="AL1731" s="185"/>
      <c r="AM1731" s="183"/>
      <c r="AN1731" s="185"/>
      <c r="AO1731" s="183"/>
      <c r="AP1731" s="48"/>
      <c r="AQ1731" s="94"/>
    </row>
    <row r="1732" spans="1:43" x14ac:dyDescent="0.2">
      <c r="A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83"/>
      <c r="S1732" s="83"/>
      <c r="T1732" s="83"/>
      <c r="U1732" s="83"/>
      <c r="V1732" s="83"/>
      <c r="W1732" s="83"/>
      <c r="X1732" s="83"/>
      <c r="Y1732" s="83"/>
      <c r="Z1732" s="83"/>
      <c r="AA1732" s="83"/>
      <c r="AB1732" s="83"/>
      <c r="AC1732" s="83"/>
      <c r="AD1732" s="185"/>
      <c r="AE1732" s="183"/>
      <c r="AF1732" s="185"/>
      <c r="AG1732" s="183"/>
      <c r="AH1732" s="185"/>
      <c r="AI1732" s="183"/>
      <c r="AJ1732" s="185"/>
      <c r="AK1732" s="183"/>
      <c r="AL1732" s="185"/>
      <c r="AM1732" s="183"/>
      <c r="AN1732" s="185"/>
      <c r="AO1732" s="183"/>
      <c r="AP1732" s="48"/>
      <c r="AQ1732" s="94"/>
    </row>
    <row r="1733" spans="1:43" x14ac:dyDescent="0.2">
      <c r="A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83"/>
      <c r="S1733" s="83"/>
      <c r="T1733" s="83"/>
      <c r="U1733" s="83"/>
      <c r="V1733" s="83"/>
      <c r="W1733" s="83"/>
      <c r="X1733" s="83"/>
      <c r="Y1733" s="83"/>
      <c r="Z1733" s="83"/>
      <c r="AA1733" s="83"/>
      <c r="AB1733" s="83"/>
      <c r="AC1733" s="83"/>
      <c r="AD1733" s="185"/>
      <c r="AE1733" s="183"/>
      <c r="AF1733" s="185"/>
      <c r="AG1733" s="183"/>
      <c r="AH1733" s="185"/>
      <c r="AI1733" s="183"/>
      <c r="AJ1733" s="185"/>
      <c r="AK1733" s="183"/>
      <c r="AL1733" s="185"/>
      <c r="AM1733" s="183"/>
      <c r="AN1733" s="185"/>
      <c r="AO1733" s="183"/>
      <c r="AP1733" s="48"/>
      <c r="AQ1733" s="94"/>
    </row>
    <row r="1734" spans="1:43" x14ac:dyDescent="0.2">
      <c r="A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83"/>
      <c r="S1734" s="83"/>
      <c r="T1734" s="83"/>
      <c r="U1734" s="83"/>
      <c r="V1734" s="83"/>
      <c r="W1734" s="83"/>
      <c r="X1734" s="83"/>
      <c r="Y1734" s="83"/>
      <c r="Z1734" s="83"/>
      <c r="AA1734" s="83"/>
      <c r="AB1734" s="83"/>
      <c r="AC1734" s="83"/>
      <c r="AD1734" s="185"/>
      <c r="AE1734" s="183"/>
      <c r="AF1734" s="185"/>
      <c r="AG1734" s="183"/>
      <c r="AH1734" s="185"/>
      <c r="AI1734" s="183"/>
      <c r="AJ1734" s="185"/>
      <c r="AK1734" s="183"/>
      <c r="AL1734" s="185"/>
      <c r="AM1734" s="183"/>
      <c r="AN1734" s="185"/>
      <c r="AO1734" s="183"/>
      <c r="AP1734" s="48"/>
      <c r="AQ1734" s="94"/>
    </row>
    <row r="1735" spans="1:43" x14ac:dyDescent="0.2">
      <c r="A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83"/>
      <c r="S1735" s="83"/>
      <c r="T1735" s="83"/>
      <c r="U1735" s="83"/>
      <c r="V1735" s="83"/>
      <c r="W1735" s="83"/>
      <c r="X1735" s="83"/>
      <c r="Y1735" s="83"/>
      <c r="Z1735" s="83"/>
      <c r="AA1735" s="83"/>
      <c r="AB1735" s="83"/>
      <c r="AC1735" s="83"/>
      <c r="AD1735" s="185"/>
      <c r="AE1735" s="183"/>
      <c r="AF1735" s="185"/>
      <c r="AG1735" s="183"/>
      <c r="AH1735" s="185"/>
      <c r="AI1735" s="183"/>
      <c r="AJ1735" s="185"/>
      <c r="AK1735" s="183"/>
      <c r="AL1735" s="185"/>
      <c r="AM1735" s="183"/>
      <c r="AN1735" s="185"/>
      <c r="AO1735" s="183"/>
      <c r="AP1735" s="48"/>
      <c r="AQ1735" s="94"/>
    </row>
    <row r="1736" spans="1:43" x14ac:dyDescent="0.2">
      <c r="A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83"/>
      <c r="S1736" s="83"/>
      <c r="T1736" s="83"/>
      <c r="U1736" s="83"/>
      <c r="V1736" s="83"/>
      <c r="W1736" s="83"/>
      <c r="X1736" s="83"/>
      <c r="Y1736" s="83"/>
      <c r="Z1736" s="83"/>
      <c r="AA1736" s="83"/>
      <c r="AB1736" s="83"/>
      <c r="AC1736" s="83"/>
      <c r="AD1736" s="185"/>
      <c r="AE1736" s="183"/>
      <c r="AF1736" s="185"/>
      <c r="AG1736" s="183"/>
      <c r="AH1736" s="185"/>
      <c r="AI1736" s="183"/>
      <c r="AJ1736" s="185"/>
      <c r="AK1736" s="183"/>
      <c r="AL1736" s="185"/>
      <c r="AM1736" s="183"/>
      <c r="AN1736" s="185"/>
      <c r="AO1736" s="183"/>
      <c r="AP1736" s="48"/>
      <c r="AQ1736" s="94"/>
    </row>
    <row r="1737" spans="1:43" x14ac:dyDescent="0.2">
      <c r="A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83"/>
      <c r="S1737" s="83"/>
      <c r="T1737" s="83"/>
      <c r="U1737" s="83"/>
      <c r="V1737" s="83"/>
      <c r="W1737" s="83"/>
      <c r="X1737" s="83"/>
      <c r="Y1737" s="83"/>
      <c r="Z1737" s="83"/>
      <c r="AA1737" s="83"/>
      <c r="AB1737" s="83"/>
      <c r="AC1737" s="83"/>
      <c r="AD1737" s="185"/>
      <c r="AE1737" s="183"/>
      <c r="AF1737" s="185"/>
      <c r="AG1737" s="183"/>
      <c r="AH1737" s="185"/>
      <c r="AI1737" s="183"/>
      <c r="AJ1737" s="185"/>
      <c r="AK1737" s="183"/>
      <c r="AL1737" s="185"/>
      <c r="AM1737" s="183"/>
      <c r="AN1737" s="185"/>
      <c r="AO1737" s="183"/>
      <c r="AP1737" s="48"/>
      <c r="AQ1737" s="94"/>
    </row>
    <row r="1738" spans="1:43" x14ac:dyDescent="0.2">
      <c r="A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83"/>
      <c r="S1738" s="83"/>
      <c r="T1738" s="83"/>
      <c r="U1738" s="83"/>
      <c r="V1738" s="83"/>
      <c r="W1738" s="83"/>
      <c r="X1738" s="83"/>
      <c r="Y1738" s="83"/>
      <c r="Z1738" s="83"/>
      <c r="AA1738" s="83"/>
      <c r="AB1738" s="83"/>
      <c r="AC1738" s="83"/>
      <c r="AD1738" s="185"/>
      <c r="AE1738" s="183"/>
      <c r="AF1738" s="185"/>
      <c r="AG1738" s="183"/>
      <c r="AH1738" s="185"/>
      <c r="AI1738" s="183"/>
      <c r="AJ1738" s="185"/>
      <c r="AK1738" s="183"/>
      <c r="AL1738" s="185"/>
      <c r="AM1738" s="183"/>
      <c r="AN1738" s="185"/>
      <c r="AO1738" s="183"/>
      <c r="AP1738" s="48"/>
      <c r="AQ1738" s="94"/>
    </row>
    <row r="1739" spans="1:43" x14ac:dyDescent="0.2">
      <c r="A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83"/>
      <c r="S1739" s="83"/>
      <c r="T1739" s="83"/>
      <c r="U1739" s="83"/>
      <c r="V1739" s="83"/>
      <c r="W1739" s="83"/>
      <c r="X1739" s="83"/>
      <c r="Y1739" s="83"/>
      <c r="Z1739" s="83"/>
      <c r="AA1739" s="83"/>
      <c r="AB1739" s="83"/>
      <c r="AC1739" s="83"/>
      <c r="AD1739" s="185"/>
      <c r="AE1739" s="183"/>
      <c r="AF1739" s="185"/>
      <c r="AG1739" s="183"/>
      <c r="AH1739" s="185"/>
      <c r="AI1739" s="183"/>
      <c r="AJ1739" s="185"/>
      <c r="AK1739" s="183"/>
      <c r="AL1739" s="185"/>
      <c r="AM1739" s="183"/>
      <c r="AN1739" s="185"/>
      <c r="AO1739" s="183"/>
      <c r="AP1739" s="48"/>
      <c r="AQ1739" s="94"/>
    </row>
    <row r="1740" spans="1:43" x14ac:dyDescent="0.2">
      <c r="A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83"/>
      <c r="S1740" s="83"/>
      <c r="T1740" s="83"/>
      <c r="U1740" s="83"/>
      <c r="V1740" s="83"/>
      <c r="W1740" s="83"/>
      <c r="X1740" s="83"/>
      <c r="Y1740" s="83"/>
      <c r="Z1740" s="83"/>
      <c r="AA1740" s="83"/>
      <c r="AB1740" s="83"/>
      <c r="AC1740" s="83"/>
      <c r="AD1740" s="185"/>
      <c r="AE1740" s="183"/>
      <c r="AF1740" s="185"/>
      <c r="AG1740" s="183"/>
      <c r="AH1740" s="185"/>
      <c r="AI1740" s="183"/>
      <c r="AJ1740" s="185"/>
      <c r="AK1740" s="183"/>
      <c r="AL1740" s="185"/>
      <c r="AM1740" s="183"/>
      <c r="AN1740" s="185"/>
      <c r="AO1740" s="183"/>
      <c r="AP1740" s="48"/>
      <c r="AQ1740" s="94"/>
    </row>
    <row r="1741" spans="1:43" x14ac:dyDescent="0.2">
      <c r="A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83"/>
      <c r="S1741" s="83"/>
      <c r="T1741" s="83"/>
      <c r="U1741" s="83"/>
      <c r="V1741" s="83"/>
      <c r="W1741" s="83"/>
      <c r="X1741" s="83"/>
      <c r="Y1741" s="83"/>
      <c r="Z1741" s="83"/>
      <c r="AA1741" s="83"/>
      <c r="AB1741" s="83"/>
      <c r="AC1741" s="83"/>
      <c r="AD1741" s="185"/>
      <c r="AE1741" s="183"/>
      <c r="AF1741" s="185"/>
      <c r="AG1741" s="183"/>
      <c r="AH1741" s="185"/>
      <c r="AI1741" s="183"/>
      <c r="AJ1741" s="185"/>
      <c r="AK1741" s="183"/>
      <c r="AL1741" s="185"/>
      <c r="AM1741" s="183"/>
      <c r="AN1741" s="185"/>
      <c r="AO1741" s="183"/>
      <c r="AP1741" s="48"/>
      <c r="AQ1741" s="94"/>
    </row>
    <row r="1742" spans="1:43" x14ac:dyDescent="0.2">
      <c r="A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83"/>
      <c r="S1742" s="83"/>
      <c r="T1742" s="83"/>
      <c r="U1742" s="83"/>
      <c r="V1742" s="83"/>
      <c r="W1742" s="83"/>
      <c r="X1742" s="83"/>
      <c r="Y1742" s="83"/>
      <c r="Z1742" s="83"/>
      <c r="AA1742" s="83"/>
      <c r="AB1742" s="83"/>
      <c r="AC1742" s="83"/>
      <c r="AD1742" s="185"/>
      <c r="AE1742" s="183"/>
      <c r="AF1742" s="185"/>
      <c r="AG1742" s="183"/>
      <c r="AH1742" s="185"/>
      <c r="AI1742" s="183"/>
      <c r="AJ1742" s="185"/>
      <c r="AK1742" s="183"/>
      <c r="AL1742" s="185"/>
      <c r="AM1742" s="183"/>
      <c r="AN1742" s="185"/>
      <c r="AO1742" s="183"/>
      <c r="AP1742" s="48"/>
      <c r="AQ1742" s="94"/>
    </row>
    <row r="1743" spans="1:43" x14ac:dyDescent="0.2">
      <c r="A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83"/>
      <c r="S1743" s="83"/>
      <c r="T1743" s="83"/>
      <c r="U1743" s="83"/>
      <c r="V1743" s="83"/>
      <c r="W1743" s="83"/>
      <c r="X1743" s="83"/>
      <c r="Y1743" s="83"/>
      <c r="Z1743" s="83"/>
      <c r="AA1743" s="83"/>
      <c r="AB1743" s="83"/>
      <c r="AC1743" s="83"/>
      <c r="AD1743" s="185"/>
      <c r="AE1743" s="183"/>
      <c r="AF1743" s="185"/>
      <c r="AG1743" s="183"/>
      <c r="AH1743" s="185"/>
      <c r="AI1743" s="183"/>
      <c r="AJ1743" s="185"/>
      <c r="AK1743" s="183"/>
      <c r="AL1743" s="185"/>
      <c r="AM1743" s="183"/>
      <c r="AN1743" s="185"/>
      <c r="AO1743" s="183"/>
      <c r="AP1743" s="48"/>
      <c r="AQ1743" s="94"/>
    </row>
    <row r="1744" spans="1:43" x14ac:dyDescent="0.2">
      <c r="A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83"/>
      <c r="S1744" s="83"/>
      <c r="T1744" s="83"/>
      <c r="U1744" s="83"/>
      <c r="V1744" s="83"/>
      <c r="W1744" s="83"/>
      <c r="X1744" s="83"/>
      <c r="Y1744" s="83"/>
      <c r="Z1744" s="83"/>
      <c r="AA1744" s="83"/>
      <c r="AB1744" s="83"/>
      <c r="AC1744" s="83"/>
      <c r="AD1744" s="185"/>
      <c r="AE1744" s="183"/>
      <c r="AF1744" s="185"/>
      <c r="AG1744" s="183"/>
      <c r="AH1744" s="185"/>
      <c r="AI1744" s="183"/>
      <c r="AJ1744" s="185"/>
      <c r="AK1744" s="183"/>
      <c r="AL1744" s="185"/>
      <c r="AM1744" s="183"/>
      <c r="AN1744" s="185"/>
      <c r="AO1744" s="183"/>
      <c r="AP1744" s="48"/>
      <c r="AQ1744" s="94"/>
    </row>
    <row r="1745" spans="1:43" x14ac:dyDescent="0.2">
      <c r="A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83"/>
      <c r="S1745" s="83"/>
      <c r="T1745" s="83"/>
      <c r="U1745" s="83"/>
      <c r="V1745" s="83"/>
      <c r="W1745" s="83"/>
      <c r="X1745" s="83"/>
      <c r="Y1745" s="83"/>
      <c r="Z1745" s="83"/>
      <c r="AA1745" s="83"/>
      <c r="AB1745" s="83"/>
      <c r="AC1745" s="83"/>
      <c r="AD1745" s="185"/>
      <c r="AE1745" s="183"/>
      <c r="AF1745" s="185"/>
      <c r="AG1745" s="183"/>
      <c r="AH1745" s="185"/>
      <c r="AI1745" s="183"/>
      <c r="AJ1745" s="185"/>
      <c r="AK1745" s="183"/>
      <c r="AL1745" s="185"/>
      <c r="AM1745" s="183"/>
      <c r="AN1745" s="185"/>
      <c r="AO1745" s="183"/>
      <c r="AP1745" s="48"/>
      <c r="AQ1745" s="94"/>
    </row>
    <row r="1746" spans="1:43" x14ac:dyDescent="0.2">
      <c r="A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83"/>
      <c r="S1746" s="83"/>
      <c r="T1746" s="83"/>
      <c r="U1746" s="83"/>
      <c r="V1746" s="83"/>
      <c r="W1746" s="83"/>
      <c r="X1746" s="83"/>
      <c r="Y1746" s="83"/>
      <c r="Z1746" s="83"/>
      <c r="AA1746" s="83"/>
      <c r="AB1746" s="83"/>
      <c r="AC1746" s="83"/>
      <c r="AD1746" s="185"/>
      <c r="AE1746" s="183"/>
      <c r="AF1746" s="185"/>
      <c r="AG1746" s="183"/>
      <c r="AH1746" s="185"/>
      <c r="AI1746" s="183"/>
      <c r="AJ1746" s="185"/>
      <c r="AK1746" s="183"/>
      <c r="AL1746" s="185"/>
      <c r="AM1746" s="183"/>
      <c r="AN1746" s="185"/>
      <c r="AO1746" s="183"/>
      <c r="AP1746" s="48"/>
      <c r="AQ1746" s="94"/>
    </row>
    <row r="1747" spans="1:43" x14ac:dyDescent="0.2">
      <c r="A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83"/>
      <c r="S1747" s="83"/>
      <c r="T1747" s="83"/>
      <c r="U1747" s="83"/>
      <c r="V1747" s="83"/>
      <c r="W1747" s="83"/>
      <c r="X1747" s="83"/>
      <c r="Y1747" s="83"/>
      <c r="Z1747" s="83"/>
      <c r="AA1747" s="83"/>
      <c r="AB1747" s="83"/>
      <c r="AC1747" s="83"/>
      <c r="AD1747" s="185"/>
      <c r="AE1747" s="183"/>
      <c r="AF1747" s="185"/>
      <c r="AG1747" s="183"/>
      <c r="AH1747" s="185"/>
      <c r="AI1747" s="183"/>
      <c r="AJ1747" s="185"/>
      <c r="AK1747" s="183"/>
      <c r="AL1747" s="185"/>
      <c r="AM1747" s="183"/>
      <c r="AN1747" s="185"/>
      <c r="AO1747" s="183"/>
      <c r="AP1747" s="48"/>
      <c r="AQ1747" s="94"/>
    </row>
    <row r="1748" spans="1:43" x14ac:dyDescent="0.2">
      <c r="A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83"/>
      <c r="S1748" s="83"/>
      <c r="T1748" s="83"/>
      <c r="U1748" s="83"/>
      <c r="V1748" s="83"/>
      <c r="W1748" s="83"/>
      <c r="X1748" s="83"/>
      <c r="Y1748" s="83"/>
      <c r="Z1748" s="83"/>
      <c r="AA1748" s="83"/>
      <c r="AB1748" s="83"/>
      <c r="AC1748" s="83"/>
      <c r="AD1748" s="185"/>
      <c r="AE1748" s="183"/>
      <c r="AF1748" s="185"/>
      <c r="AG1748" s="183"/>
      <c r="AH1748" s="185"/>
      <c r="AI1748" s="183"/>
      <c r="AJ1748" s="185"/>
      <c r="AK1748" s="183"/>
      <c r="AL1748" s="185"/>
      <c r="AM1748" s="183"/>
      <c r="AN1748" s="185"/>
      <c r="AO1748" s="183"/>
      <c r="AP1748" s="48"/>
      <c r="AQ1748" s="94"/>
    </row>
    <row r="1749" spans="1:43" x14ac:dyDescent="0.2">
      <c r="A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83"/>
      <c r="S1749" s="83"/>
      <c r="T1749" s="83"/>
      <c r="U1749" s="83"/>
      <c r="V1749" s="83"/>
      <c r="W1749" s="83"/>
      <c r="X1749" s="83"/>
      <c r="Y1749" s="83"/>
      <c r="Z1749" s="83"/>
      <c r="AA1749" s="83"/>
      <c r="AB1749" s="83"/>
      <c r="AC1749" s="83"/>
      <c r="AD1749" s="185"/>
      <c r="AE1749" s="183"/>
      <c r="AF1749" s="185"/>
      <c r="AG1749" s="183"/>
      <c r="AH1749" s="185"/>
      <c r="AI1749" s="183"/>
      <c r="AJ1749" s="185"/>
      <c r="AK1749" s="183"/>
      <c r="AL1749" s="185"/>
      <c r="AM1749" s="183"/>
      <c r="AN1749" s="185"/>
      <c r="AO1749" s="183"/>
      <c r="AP1749" s="48"/>
      <c r="AQ1749" s="94"/>
    </row>
    <row r="1750" spans="1:43" x14ac:dyDescent="0.2">
      <c r="A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83"/>
      <c r="S1750" s="83"/>
      <c r="T1750" s="83"/>
      <c r="U1750" s="83"/>
      <c r="V1750" s="83"/>
      <c r="W1750" s="83"/>
      <c r="X1750" s="83"/>
      <c r="Y1750" s="83"/>
      <c r="Z1750" s="83"/>
      <c r="AA1750" s="83"/>
      <c r="AB1750" s="83"/>
      <c r="AC1750" s="83"/>
      <c r="AD1750" s="185"/>
      <c r="AE1750" s="183"/>
      <c r="AF1750" s="185"/>
      <c r="AG1750" s="183"/>
      <c r="AH1750" s="185"/>
      <c r="AI1750" s="183"/>
      <c r="AJ1750" s="185"/>
      <c r="AK1750" s="183"/>
      <c r="AL1750" s="185"/>
      <c r="AM1750" s="183"/>
      <c r="AN1750" s="185"/>
      <c r="AO1750" s="183"/>
      <c r="AP1750" s="48"/>
      <c r="AQ1750" s="94"/>
    </row>
    <row r="1751" spans="1:43" x14ac:dyDescent="0.2">
      <c r="A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83"/>
      <c r="S1751" s="83"/>
      <c r="T1751" s="83"/>
      <c r="U1751" s="83"/>
      <c r="V1751" s="83"/>
      <c r="W1751" s="83"/>
      <c r="X1751" s="83"/>
      <c r="Y1751" s="83"/>
      <c r="Z1751" s="83"/>
      <c r="AA1751" s="83"/>
      <c r="AB1751" s="83"/>
      <c r="AC1751" s="83"/>
      <c r="AD1751" s="185"/>
      <c r="AE1751" s="183"/>
      <c r="AF1751" s="185"/>
      <c r="AG1751" s="183"/>
      <c r="AH1751" s="185"/>
      <c r="AI1751" s="183"/>
      <c r="AJ1751" s="185"/>
      <c r="AK1751" s="183"/>
      <c r="AL1751" s="185"/>
      <c r="AM1751" s="183"/>
      <c r="AN1751" s="185"/>
      <c r="AO1751" s="183"/>
      <c r="AP1751" s="48"/>
      <c r="AQ1751" s="94"/>
    </row>
    <row r="1752" spans="1:43" x14ac:dyDescent="0.2">
      <c r="A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83"/>
      <c r="S1752" s="83"/>
      <c r="T1752" s="83"/>
      <c r="U1752" s="83"/>
      <c r="V1752" s="83"/>
      <c r="W1752" s="83"/>
      <c r="X1752" s="83"/>
      <c r="Y1752" s="83"/>
      <c r="Z1752" s="83"/>
      <c r="AA1752" s="83"/>
      <c r="AB1752" s="83"/>
      <c r="AC1752" s="83"/>
      <c r="AD1752" s="185"/>
      <c r="AE1752" s="183"/>
      <c r="AF1752" s="185"/>
      <c r="AG1752" s="183"/>
      <c r="AH1752" s="185"/>
      <c r="AI1752" s="183"/>
      <c r="AJ1752" s="185"/>
      <c r="AK1752" s="183"/>
      <c r="AL1752" s="185"/>
      <c r="AM1752" s="183"/>
      <c r="AN1752" s="185"/>
      <c r="AO1752" s="183"/>
      <c r="AP1752" s="48"/>
      <c r="AQ1752" s="94"/>
    </row>
    <row r="1753" spans="1:43" x14ac:dyDescent="0.2">
      <c r="A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83"/>
      <c r="S1753" s="83"/>
      <c r="T1753" s="83"/>
      <c r="U1753" s="83"/>
      <c r="V1753" s="83"/>
      <c r="W1753" s="83"/>
      <c r="X1753" s="83"/>
      <c r="Y1753" s="83"/>
      <c r="Z1753" s="83"/>
      <c r="AA1753" s="83"/>
      <c r="AB1753" s="83"/>
      <c r="AC1753" s="83"/>
      <c r="AD1753" s="185"/>
      <c r="AE1753" s="183"/>
      <c r="AF1753" s="185"/>
      <c r="AG1753" s="183"/>
      <c r="AH1753" s="185"/>
      <c r="AI1753" s="183"/>
      <c r="AJ1753" s="185"/>
      <c r="AK1753" s="183"/>
      <c r="AL1753" s="185"/>
      <c r="AM1753" s="183"/>
      <c r="AN1753" s="185"/>
      <c r="AO1753" s="183"/>
      <c r="AP1753" s="48"/>
      <c r="AQ1753" s="94"/>
    </row>
    <row r="1754" spans="1:43" x14ac:dyDescent="0.2">
      <c r="A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83"/>
      <c r="S1754" s="83"/>
      <c r="T1754" s="83"/>
      <c r="U1754" s="83"/>
      <c r="V1754" s="83"/>
      <c r="W1754" s="83"/>
      <c r="X1754" s="83"/>
      <c r="Y1754" s="83"/>
      <c r="Z1754" s="83"/>
      <c r="AA1754" s="83"/>
      <c r="AB1754" s="83"/>
      <c r="AC1754" s="83"/>
      <c r="AD1754" s="185"/>
      <c r="AE1754" s="183"/>
      <c r="AF1754" s="185"/>
      <c r="AG1754" s="183"/>
      <c r="AH1754" s="185"/>
      <c r="AI1754" s="183"/>
      <c r="AJ1754" s="185"/>
      <c r="AK1754" s="183"/>
      <c r="AL1754" s="185"/>
      <c r="AM1754" s="183"/>
      <c r="AN1754" s="185"/>
      <c r="AO1754" s="183"/>
      <c r="AP1754" s="48"/>
      <c r="AQ1754" s="94"/>
    </row>
    <row r="1755" spans="1:43" x14ac:dyDescent="0.2">
      <c r="A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83"/>
      <c r="S1755" s="83"/>
      <c r="T1755" s="83"/>
      <c r="U1755" s="83"/>
      <c r="V1755" s="83"/>
      <c r="W1755" s="83"/>
      <c r="X1755" s="83"/>
      <c r="Y1755" s="83"/>
      <c r="Z1755" s="83"/>
      <c r="AA1755" s="83"/>
      <c r="AB1755" s="83"/>
      <c r="AC1755" s="83"/>
      <c r="AD1755" s="185"/>
      <c r="AE1755" s="183"/>
      <c r="AF1755" s="185"/>
      <c r="AG1755" s="183"/>
      <c r="AH1755" s="185"/>
      <c r="AI1755" s="183"/>
      <c r="AJ1755" s="185"/>
      <c r="AK1755" s="183"/>
      <c r="AL1755" s="185"/>
      <c r="AM1755" s="183"/>
      <c r="AN1755" s="185"/>
      <c r="AO1755" s="183"/>
      <c r="AP1755" s="48"/>
      <c r="AQ1755" s="94"/>
    </row>
    <row r="1756" spans="1:43" x14ac:dyDescent="0.2">
      <c r="A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83"/>
      <c r="S1756" s="83"/>
      <c r="T1756" s="83"/>
      <c r="U1756" s="83"/>
      <c r="V1756" s="83"/>
      <c r="W1756" s="83"/>
      <c r="X1756" s="83"/>
      <c r="Y1756" s="83"/>
      <c r="Z1756" s="83"/>
      <c r="AA1756" s="83"/>
      <c r="AB1756" s="83"/>
      <c r="AC1756" s="83"/>
      <c r="AD1756" s="185"/>
      <c r="AE1756" s="183"/>
      <c r="AF1756" s="185"/>
      <c r="AG1756" s="183"/>
      <c r="AH1756" s="185"/>
      <c r="AI1756" s="183"/>
      <c r="AJ1756" s="185"/>
      <c r="AK1756" s="183"/>
      <c r="AL1756" s="185"/>
      <c r="AM1756" s="183"/>
      <c r="AN1756" s="185"/>
      <c r="AO1756" s="183"/>
      <c r="AP1756" s="48"/>
      <c r="AQ1756" s="94"/>
    </row>
    <row r="1757" spans="1:43" x14ac:dyDescent="0.2">
      <c r="A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83"/>
      <c r="S1757" s="83"/>
      <c r="T1757" s="83"/>
      <c r="U1757" s="83"/>
      <c r="V1757" s="83"/>
      <c r="W1757" s="83"/>
      <c r="X1757" s="83"/>
      <c r="Y1757" s="83"/>
      <c r="Z1757" s="83"/>
      <c r="AA1757" s="83"/>
      <c r="AB1757" s="83"/>
      <c r="AC1757" s="83"/>
      <c r="AD1757" s="185"/>
      <c r="AE1757" s="183"/>
      <c r="AF1757" s="185"/>
      <c r="AG1757" s="183"/>
      <c r="AH1757" s="185"/>
      <c r="AI1757" s="183"/>
      <c r="AJ1757" s="185"/>
      <c r="AK1757" s="183"/>
      <c r="AL1757" s="185"/>
      <c r="AM1757" s="183"/>
      <c r="AN1757" s="185"/>
      <c r="AO1757" s="183"/>
      <c r="AP1757" s="48"/>
      <c r="AQ1757" s="94"/>
    </row>
    <row r="1758" spans="1:43" x14ac:dyDescent="0.2">
      <c r="A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83"/>
      <c r="S1758" s="83"/>
      <c r="T1758" s="83"/>
      <c r="U1758" s="83"/>
      <c r="V1758" s="83"/>
      <c r="W1758" s="83"/>
      <c r="X1758" s="83"/>
      <c r="Y1758" s="83"/>
      <c r="Z1758" s="83"/>
      <c r="AA1758" s="83"/>
      <c r="AB1758" s="83"/>
      <c r="AC1758" s="83"/>
      <c r="AD1758" s="185"/>
      <c r="AE1758" s="183"/>
      <c r="AF1758" s="185"/>
      <c r="AG1758" s="183"/>
      <c r="AH1758" s="185"/>
      <c r="AI1758" s="183"/>
      <c r="AJ1758" s="185"/>
      <c r="AK1758" s="183"/>
      <c r="AL1758" s="185"/>
      <c r="AM1758" s="183"/>
      <c r="AN1758" s="185"/>
      <c r="AO1758" s="183"/>
      <c r="AP1758" s="48"/>
      <c r="AQ1758" s="94"/>
    </row>
    <row r="1759" spans="1:43" x14ac:dyDescent="0.2">
      <c r="A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83"/>
      <c r="S1759" s="83"/>
      <c r="T1759" s="83"/>
      <c r="U1759" s="83"/>
      <c r="V1759" s="83"/>
      <c r="W1759" s="83"/>
      <c r="X1759" s="83"/>
      <c r="Y1759" s="83"/>
      <c r="Z1759" s="83"/>
      <c r="AA1759" s="83"/>
      <c r="AB1759" s="83"/>
      <c r="AC1759" s="83"/>
      <c r="AD1759" s="185"/>
      <c r="AE1759" s="183"/>
      <c r="AF1759" s="185"/>
      <c r="AG1759" s="183"/>
      <c r="AH1759" s="185"/>
      <c r="AI1759" s="183"/>
      <c r="AJ1759" s="185"/>
      <c r="AK1759" s="183"/>
      <c r="AL1759" s="185"/>
      <c r="AM1759" s="183"/>
      <c r="AN1759" s="185"/>
      <c r="AO1759" s="183"/>
      <c r="AP1759" s="48"/>
      <c r="AQ1759" s="94"/>
    </row>
    <row r="1760" spans="1:43" x14ac:dyDescent="0.2">
      <c r="A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83"/>
      <c r="S1760" s="83"/>
      <c r="T1760" s="83"/>
      <c r="U1760" s="83"/>
      <c r="V1760" s="83"/>
      <c r="W1760" s="83"/>
      <c r="X1760" s="83"/>
      <c r="Y1760" s="83"/>
      <c r="Z1760" s="83"/>
      <c r="AA1760" s="83"/>
      <c r="AB1760" s="83"/>
      <c r="AC1760" s="83"/>
      <c r="AD1760" s="185"/>
      <c r="AE1760" s="183"/>
      <c r="AF1760" s="185"/>
      <c r="AG1760" s="183"/>
      <c r="AH1760" s="185"/>
      <c r="AI1760" s="183"/>
      <c r="AJ1760" s="185"/>
      <c r="AK1760" s="183"/>
      <c r="AL1760" s="185"/>
      <c r="AM1760" s="183"/>
      <c r="AN1760" s="185"/>
      <c r="AO1760" s="183"/>
      <c r="AP1760" s="48"/>
      <c r="AQ1760" s="94"/>
    </row>
    <row r="1761" spans="1:43" x14ac:dyDescent="0.2">
      <c r="A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83"/>
      <c r="S1761" s="83"/>
      <c r="T1761" s="83"/>
      <c r="U1761" s="83"/>
      <c r="V1761" s="83"/>
      <c r="W1761" s="83"/>
      <c r="X1761" s="83"/>
      <c r="Y1761" s="83"/>
      <c r="Z1761" s="83"/>
      <c r="AA1761" s="83"/>
      <c r="AB1761" s="83"/>
      <c r="AC1761" s="83"/>
      <c r="AD1761" s="185"/>
      <c r="AE1761" s="183"/>
      <c r="AF1761" s="185"/>
      <c r="AG1761" s="183"/>
      <c r="AH1761" s="185"/>
      <c r="AI1761" s="183"/>
      <c r="AJ1761" s="185"/>
      <c r="AK1761" s="183"/>
      <c r="AL1761" s="185"/>
      <c r="AM1761" s="183"/>
      <c r="AN1761" s="185"/>
      <c r="AO1761" s="183"/>
      <c r="AP1761" s="48"/>
      <c r="AQ1761" s="94"/>
    </row>
    <row r="1762" spans="1:43" x14ac:dyDescent="0.2">
      <c r="A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83"/>
      <c r="S1762" s="83"/>
      <c r="T1762" s="83"/>
      <c r="U1762" s="83"/>
      <c r="V1762" s="83"/>
      <c r="W1762" s="83"/>
      <c r="X1762" s="83"/>
      <c r="Y1762" s="83"/>
      <c r="Z1762" s="83"/>
      <c r="AA1762" s="83"/>
      <c r="AB1762" s="83"/>
      <c r="AC1762" s="83"/>
      <c r="AD1762" s="185"/>
      <c r="AE1762" s="183"/>
      <c r="AF1762" s="185"/>
      <c r="AG1762" s="183"/>
      <c r="AH1762" s="185"/>
      <c r="AI1762" s="183"/>
      <c r="AJ1762" s="185"/>
      <c r="AK1762" s="183"/>
      <c r="AL1762" s="185"/>
      <c r="AM1762" s="183"/>
      <c r="AN1762" s="185"/>
      <c r="AO1762" s="183"/>
      <c r="AP1762" s="48"/>
      <c r="AQ1762" s="94"/>
    </row>
    <row r="1763" spans="1:43" x14ac:dyDescent="0.2">
      <c r="A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83"/>
      <c r="S1763" s="83"/>
      <c r="T1763" s="83"/>
      <c r="U1763" s="83"/>
      <c r="V1763" s="83"/>
      <c r="W1763" s="83"/>
      <c r="X1763" s="83"/>
      <c r="Y1763" s="83"/>
      <c r="Z1763" s="83"/>
      <c r="AA1763" s="83"/>
      <c r="AB1763" s="83"/>
      <c r="AC1763" s="83"/>
      <c r="AD1763" s="185"/>
      <c r="AE1763" s="183"/>
      <c r="AF1763" s="185"/>
      <c r="AG1763" s="183"/>
      <c r="AH1763" s="185"/>
      <c r="AI1763" s="183"/>
      <c r="AJ1763" s="185"/>
      <c r="AK1763" s="183"/>
      <c r="AL1763" s="185"/>
      <c r="AM1763" s="183"/>
      <c r="AN1763" s="185"/>
      <c r="AO1763" s="183"/>
      <c r="AP1763" s="48"/>
      <c r="AQ1763" s="94"/>
    </row>
    <row r="1764" spans="1:43" x14ac:dyDescent="0.2">
      <c r="A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83"/>
      <c r="S1764" s="83"/>
      <c r="T1764" s="83"/>
      <c r="U1764" s="83"/>
      <c r="V1764" s="83"/>
      <c r="W1764" s="83"/>
      <c r="X1764" s="83"/>
      <c r="Y1764" s="83"/>
      <c r="Z1764" s="83"/>
      <c r="AA1764" s="83"/>
      <c r="AB1764" s="83"/>
      <c r="AC1764" s="83"/>
      <c r="AD1764" s="185"/>
      <c r="AE1764" s="183"/>
      <c r="AF1764" s="185"/>
      <c r="AG1764" s="183"/>
      <c r="AH1764" s="185"/>
      <c r="AI1764" s="183"/>
      <c r="AJ1764" s="185"/>
      <c r="AK1764" s="183"/>
      <c r="AL1764" s="185"/>
      <c r="AM1764" s="183"/>
      <c r="AN1764" s="185"/>
      <c r="AO1764" s="183"/>
      <c r="AP1764" s="48"/>
      <c r="AQ1764" s="94"/>
    </row>
    <row r="1765" spans="1:43" x14ac:dyDescent="0.2">
      <c r="A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83"/>
      <c r="S1765" s="83"/>
      <c r="T1765" s="83"/>
      <c r="U1765" s="83"/>
      <c r="V1765" s="83"/>
      <c r="W1765" s="83"/>
      <c r="X1765" s="83"/>
      <c r="Y1765" s="83"/>
      <c r="Z1765" s="83"/>
      <c r="AA1765" s="83"/>
      <c r="AB1765" s="83"/>
      <c r="AC1765" s="83"/>
      <c r="AD1765" s="185"/>
      <c r="AE1765" s="183"/>
      <c r="AF1765" s="185"/>
      <c r="AG1765" s="183"/>
      <c r="AH1765" s="185"/>
      <c r="AI1765" s="183"/>
      <c r="AJ1765" s="185"/>
      <c r="AK1765" s="183"/>
      <c r="AL1765" s="185"/>
      <c r="AM1765" s="183"/>
      <c r="AN1765" s="185"/>
      <c r="AO1765" s="183"/>
      <c r="AP1765" s="48"/>
      <c r="AQ1765" s="94"/>
    </row>
    <row r="1766" spans="1:43" x14ac:dyDescent="0.2">
      <c r="A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83"/>
      <c r="S1766" s="83"/>
      <c r="T1766" s="83"/>
      <c r="U1766" s="83"/>
      <c r="V1766" s="83"/>
      <c r="W1766" s="83"/>
      <c r="X1766" s="83"/>
      <c r="Y1766" s="83"/>
      <c r="Z1766" s="83"/>
      <c r="AA1766" s="83"/>
      <c r="AB1766" s="83"/>
      <c r="AC1766" s="83"/>
      <c r="AD1766" s="185"/>
      <c r="AE1766" s="183"/>
      <c r="AF1766" s="185"/>
      <c r="AG1766" s="183"/>
      <c r="AH1766" s="185"/>
      <c r="AI1766" s="183"/>
      <c r="AJ1766" s="185"/>
      <c r="AK1766" s="183"/>
      <c r="AL1766" s="185"/>
      <c r="AM1766" s="183"/>
      <c r="AN1766" s="185"/>
      <c r="AO1766" s="183"/>
      <c r="AP1766" s="48"/>
      <c r="AQ1766" s="94"/>
    </row>
    <row r="1767" spans="1:43" x14ac:dyDescent="0.2">
      <c r="A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83"/>
      <c r="S1767" s="83"/>
      <c r="T1767" s="83"/>
      <c r="U1767" s="83"/>
      <c r="V1767" s="83"/>
      <c r="W1767" s="83"/>
      <c r="X1767" s="83"/>
      <c r="Y1767" s="83"/>
      <c r="Z1767" s="83"/>
      <c r="AA1767" s="83"/>
      <c r="AB1767" s="83"/>
      <c r="AC1767" s="83"/>
      <c r="AD1767" s="185"/>
      <c r="AE1767" s="183"/>
      <c r="AF1767" s="185"/>
      <c r="AG1767" s="183"/>
      <c r="AH1767" s="185"/>
      <c r="AI1767" s="183"/>
      <c r="AJ1767" s="185"/>
      <c r="AK1767" s="183"/>
      <c r="AL1767" s="185"/>
      <c r="AM1767" s="183"/>
      <c r="AN1767" s="185"/>
      <c r="AO1767" s="183"/>
      <c r="AP1767" s="48"/>
      <c r="AQ1767" s="94"/>
    </row>
    <row r="1768" spans="1:43" x14ac:dyDescent="0.2">
      <c r="A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83"/>
      <c r="S1768" s="83"/>
      <c r="T1768" s="83"/>
      <c r="U1768" s="83"/>
      <c r="V1768" s="83"/>
      <c r="W1768" s="83"/>
      <c r="X1768" s="83"/>
      <c r="Y1768" s="83"/>
      <c r="Z1768" s="83"/>
      <c r="AA1768" s="83"/>
      <c r="AB1768" s="83"/>
      <c r="AC1768" s="83"/>
      <c r="AD1768" s="185"/>
      <c r="AE1768" s="183"/>
      <c r="AF1768" s="185"/>
      <c r="AG1768" s="183"/>
      <c r="AH1768" s="185"/>
      <c r="AI1768" s="183"/>
      <c r="AJ1768" s="185"/>
      <c r="AK1768" s="183"/>
      <c r="AL1768" s="185"/>
      <c r="AM1768" s="183"/>
      <c r="AN1768" s="185"/>
      <c r="AO1768" s="183"/>
      <c r="AP1768" s="48"/>
      <c r="AQ1768" s="94"/>
    </row>
    <row r="1769" spans="1:43" x14ac:dyDescent="0.2">
      <c r="A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83"/>
      <c r="S1769" s="83"/>
      <c r="T1769" s="83"/>
      <c r="U1769" s="83"/>
      <c r="V1769" s="83"/>
      <c r="W1769" s="83"/>
      <c r="X1769" s="83"/>
      <c r="Y1769" s="83"/>
      <c r="Z1769" s="83"/>
      <c r="AA1769" s="83"/>
      <c r="AB1769" s="83"/>
      <c r="AC1769" s="83"/>
      <c r="AD1769" s="185"/>
      <c r="AE1769" s="183"/>
      <c r="AF1769" s="185"/>
      <c r="AG1769" s="183"/>
      <c r="AH1769" s="185"/>
      <c r="AI1769" s="183"/>
      <c r="AJ1769" s="185"/>
      <c r="AK1769" s="183"/>
      <c r="AL1769" s="185"/>
      <c r="AM1769" s="183"/>
      <c r="AN1769" s="185"/>
      <c r="AO1769" s="183"/>
      <c r="AP1769" s="48"/>
      <c r="AQ1769" s="94"/>
    </row>
    <row r="1770" spans="1:43" x14ac:dyDescent="0.2">
      <c r="A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83"/>
      <c r="S1770" s="83"/>
      <c r="T1770" s="83"/>
      <c r="U1770" s="83"/>
      <c r="V1770" s="83"/>
      <c r="W1770" s="83"/>
      <c r="X1770" s="83"/>
      <c r="Y1770" s="83"/>
      <c r="Z1770" s="83"/>
      <c r="AA1770" s="83"/>
      <c r="AB1770" s="83"/>
      <c r="AC1770" s="83"/>
      <c r="AD1770" s="185"/>
      <c r="AE1770" s="183"/>
      <c r="AF1770" s="185"/>
      <c r="AG1770" s="183"/>
      <c r="AH1770" s="185"/>
      <c r="AI1770" s="183"/>
      <c r="AJ1770" s="185"/>
      <c r="AK1770" s="183"/>
      <c r="AL1770" s="185"/>
      <c r="AM1770" s="183"/>
      <c r="AN1770" s="185"/>
      <c r="AO1770" s="183"/>
      <c r="AP1770" s="48"/>
      <c r="AQ1770" s="94"/>
    </row>
    <row r="1771" spans="1:43" x14ac:dyDescent="0.2">
      <c r="A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83"/>
      <c r="S1771" s="83"/>
      <c r="T1771" s="83"/>
      <c r="U1771" s="83"/>
      <c r="V1771" s="83"/>
      <c r="W1771" s="83"/>
      <c r="X1771" s="83"/>
      <c r="Y1771" s="83"/>
      <c r="Z1771" s="83"/>
      <c r="AA1771" s="83"/>
      <c r="AB1771" s="83"/>
      <c r="AC1771" s="83"/>
      <c r="AD1771" s="185"/>
      <c r="AE1771" s="183"/>
      <c r="AF1771" s="185"/>
      <c r="AG1771" s="183"/>
      <c r="AH1771" s="185"/>
      <c r="AI1771" s="183"/>
      <c r="AJ1771" s="185"/>
      <c r="AK1771" s="183"/>
      <c r="AL1771" s="185"/>
      <c r="AM1771" s="183"/>
      <c r="AN1771" s="185"/>
      <c r="AO1771" s="183"/>
      <c r="AP1771" s="48"/>
      <c r="AQ1771" s="94"/>
    </row>
    <row r="1772" spans="1:43" x14ac:dyDescent="0.2">
      <c r="A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83"/>
      <c r="S1772" s="83"/>
      <c r="T1772" s="83"/>
      <c r="U1772" s="83"/>
      <c r="V1772" s="83"/>
      <c r="W1772" s="83"/>
      <c r="X1772" s="83"/>
      <c r="Y1772" s="83"/>
      <c r="Z1772" s="83"/>
      <c r="AA1772" s="83"/>
      <c r="AB1772" s="83"/>
      <c r="AC1772" s="83"/>
      <c r="AD1772" s="185"/>
      <c r="AE1772" s="183"/>
      <c r="AF1772" s="185"/>
      <c r="AG1772" s="183"/>
      <c r="AH1772" s="185"/>
      <c r="AI1772" s="183"/>
      <c r="AJ1772" s="185"/>
      <c r="AK1772" s="183"/>
      <c r="AL1772" s="185"/>
      <c r="AM1772" s="183"/>
      <c r="AN1772" s="185"/>
      <c r="AO1772" s="183"/>
      <c r="AP1772" s="48"/>
      <c r="AQ1772" s="94"/>
    </row>
    <row r="1773" spans="1:43" x14ac:dyDescent="0.2">
      <c r="A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83"/>
      <c r="S1773" s="83"/>
      <c r="T1773" s="83"/>
      <c r="U1773" s="83"/>
      <c r="V1773" s="83"/>
      <c r="W1773" s="83"/>
      <c r="X1773" s="83"/>
      <c r="Y1773" s="83"/>
      <c r="Z1773" s="83"/>
      <c r="AA1773" s="83"/>
      <c r="AB1773" s="83"/>
      <c r="AC1773" s="83"/>
      <c r="AD1773" s="185"/>
      <c r="AE1773" s="183"/>
      <c r="AF1773" s="185"/>
      <c r="AG1773" s="183"/>
      <c r="AH1773" s="185"/>
      <c r="AI1773" s="183"/>
      <c r="AJ1773" s="185"/>
      <c r="AK1773" s="183"/>
      <c r="AL1773" s="185"/>
      <c r="AM1773" s="183"/>
      <c r="AN1773" s="185"/>
      <c r="AO1773" s="183"/>
      <c r="AP1773" s="48"/>
      <c r="AQ1773" s="94"/>
    </row>
    <row r="1774" spans="1:43" x14ac:dyDescent="0.2">
      <c r="A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83"/>
      <c r="S1774" s="83"/>
      <c r="T1774" s="83"/>
      <c r="U1774" s="83"/>
      <c r="V1774" s="83"/>
      <c r="W1774" s="83"/>
      <c r="X1774" s="83"/>
      <c r="Y1774" s="83"/>
      <c r="Z1774" s="83"/>
      <c r="AA1774" s="83"/>
      <c r="AB1774" s="83"/>
      <c r="AC1774" s="83"/>
      <c r="AD1774" s="185"/>
      <c r="AE1774" s="183"/>
      <c r="AF1774" s="185"/>
      <c r="AG1774" s="183"/>
      <c r="AH1774" s="185"/>
      <c r="AI1774" s="183"/>
      <c r="AJ1774" s="185"/>
      <c r="AK1774" s="183"/>
      <c r="AL1774" s="185"/>
      <c r="AM1774" s="183"/>
      <c r="AN1774" s="185"/>
      <c r="AO1774" s="183"/>
      <c r="AP1774" s="48"/>
      <c r="AQ1774" s="94"/>
    </row>
    <row r="1775" spans="1:43" x14ac:dyDescent="0.2">
      <c r="A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83"/>
      <c r="S1775" s="83"/>
      <c r="T1775" s="83"/>
      <c r="U1775" s="83"/>
      <c r="V1775" s="83"/>
      <c r="W1775" s="83"/>
      <c r="X1775" s="83"/>
      <c r="Y1775" s="83"/>
      <c r="Z1775" s="83"/>
      <c r="AA1775" s="83"/>
      <c r="AB1775" s="83"/>
      <c r="AC1775" s="83"/>
      <c r="AD1775" s="185"/>
      <c r="AE1775" s="183"/>
      <c r="AF1775" s="185"/>
      <c r="AG1775" s="183"/>
      <c r="AH1775" s="185"/>
      <c r="AI1775" s="183"/>
      <c r="AJ1775" s="185"/>
      <c r="AK1775" s="183"/>
      <c r="AL1775" s="185"/>
      <c r="AM1775" s="183"/>
      <c r="AN1775" s="185"/>
      <c r="AO1775" s="183"/>
      <c r="AP1775" s="48"/>
      <c r="AQ1775" s="94"/>
    </row>
    <row r="1776" spans="1:43" x14ac:dyDescent="0.2">
      <c r="A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83"/>
      <c r="S1776" s="83"/>
      <c r="T1776" s="83"/>
      <c r="U1776" s="83"/>
      <c r="V1776" s="83"/>
      <c r="W1776" s="83"/>
      <c r="X1776" s="83"/>
      <c r="Y1776" s="83"/>
      <c r="Z1776" s="83"/>
      <c r="AA1776" s="83"/>
      <c r="AB1776" s="83"/>
      <c r="AC1776" s="83"/>
      <c r="AD1776" s="185"/>
      <c r="AE1776" s="183"/>
      <c r="AF1776" s="185"/>
      <c r="AG1776" s="183"/>
      <c r="AH1776" s="185"/>
      <c r="AI1776" s="183"/>
      <c r="AJ1776" s="185"/>
      <c r="AK1776" s="183"/>
      <c r="AL1776" s="185"/>
      <c r="AM1776" s="183"/>
      <c r="AN1776" s="185"/>
      <c r="AO1776" s="183"/>
      <c r="AP1776" s="48"/>
      <c r="AQ1776" s="94"/>
    </row>
    <row r="1777" spans="1:43" x14ac:dyDescent="0.2">
      <c r="A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83"/>
      <c r="S1777" s="83"/>
      <c r="T1777" s="83"/>
      <c r="U1777" s="83"/>
      <c r="V1777" s="83"/>
      <c r="W1777" s="83"/>
      <c r="X1777" s="83"/>
      <c r="Y1777" s="83"/>
      <c r="Z1777" s="83"/>
      <c r="AA1777" s="83"/>
      <c r="AB1777" s="83"/>
      <c r="AC1777" s="83"/>
      <c r="AD1777" s="185"/>
      <c r="AE1777" s="183"/>
      <c r="AF1777" s="185"/>
      <c r="AG1777" s="183"/>
      <c r="AH1777" s="185"/>
      <c r="AI1777" s="183"/>
      <c r="AJ1777" s="185"/>
      <c r="AK1777" s="183"/>
      <c r="AL1777" s="185"/>
      <c r="AM1777" s="183"/>
      <c r="AN1777" s="185"/>
      <c r="AO1777" s="183"/>
      <c r="AP1777" s="48"/>
      <c r="AQ1777" s="94"/>
    </row>
    <row r="1778" spans="1:43" x14ac:dyDescent="0.2">
      <c r="A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83"/>
      <c r="S1778" s="83"/>
      <c r="T1778" s="83"/>
      <c r="U1778" s="83"/>
      <c r="V1778" s="83"/>
      <c r="W1778" s="83"/>
      <c r="X1778" s="83"/>
      <c r="Y1778" s="83"/>
      <c r="Z1778" s="83"/>
      <c r="AA1778" s="83"/>
      <c r="AB1778" s="83"/>
      <c r="AC1778" s="83"/>
      <c r="AD1778" s="185"/>
      <c r="AE1778" s="183"/>
      <c r="AF1778" s="185"/>
      <c r="AG1778" s="183"/>
      <c r="AH1778" s="185"/>
      <c r="AI1778" s="183"/>
      <c r="AJ1778" s="185"/>
      <c r="AK1778" s="183"/>
      <c r="AL1778" s="185"/>
      <c r="AM1778" s="183"/>
      <c r="AN1778" s="185"/>
      <c r="AO1778" s="183"/>
      <c r="AP1778" s="48"/>
      <c r="AQ1778" s="94"/>
    </row>
    <row r="1779" spans="1:43" x14ac:dyDescent="0.2">
      <c r="A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83"/>
      <c r="S1779" s="83"/>
      <c r="T1779" s="83"/>
      <c r="U1779" s="83"/>
      <c r="V1779" s="83"/>
      <c r="W1779" s="83"/>
      <c r="X1779" s="83"/>
      <c r="Y1779" s="83"/>
      <c r="Z1779" s="83"/>
      <c r="AA1779" s="83"/>
      <c r="AB1779" s="83"/>
      <c r="AC1779" s="83"/>
      <c r="AD1779" s="185"/>
      <c r="AE1779" s="183"/>
      <c r="AF1779" s="185"/>
      <c r="AG1779" s="183"/>
      <c r="AH1779" s="185"/>
      <c r="AI1779" s="183"/>
      <c r="AJ1779" s="185"/>
      <c r="AK1779" s="183"/>
      <c r="AL1779" s="185"/>
      <c r="AM1779" s="183"/>
      <c r="AN1779" s="185"/>
      <c r="AO1779" s="183"/>
      <c r="AP1779" s="48"/>
      <c r="AQ1779" s="94"/>
    </row>
    <row r="1780" spans="1:43" x14ac:dyDescent="0.2">
      <c r="A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83"/>
      <c r="S1780" s="83"/>
      <c r="T1780" s="83"/>
      <c r="U1780" s="83"/>
      <c r="V1780" s="83"/>
      <c r="W1780" s="83"/>
      <c r="X1780" s="83"/>
      <c r="Y1780" s="83"/>
      <c r="Z1780" s="83"/>
      <c r="AA1780" s="83"/>
      <c r="AB1780" s="83"/>
      <c r="AC1780" s="83"/>
      <c r="AD1780" s="185"/>
      <c r="AE1780" s="183"/>
      <c r="AF1780" s="185"/>
      <c r="AG1780" s="183"/>
      <c r="AH1780" s="185"/>
      <c r="AI1780" s="183"/>
      <c r="AJ1780" s="185"/>
      <c r="AK1780" s="183"/>
      <c r="AL1780" s="185"/>
      <c r="AM1780" s="183"/>
      <c r="AN1780" s="185"/>
      <c r="AO1780" s="183"/>
      <c r="AP1780" s="48"/>
      <c r="AQ1780" s="94"/>
    </row>
    <row r="1781" spans="1:43" x14ac:dyDescent="0.2">
      <c r="A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83"/>
      <c r="S1781" s="83"/>
      <c r="T1781" s="83"/>
      <c r="U1781" s="83"/>
      <c r="V1781" s="83"/>
      <c r="W1781" s="83"/>
      <c r="X1781" s="83"/>
      <c r="Y1781" s="83"/>
      <c r="Z1781" s="83"/>
      <c r="AA1781" s="83"/>
      <c r="AB1781" s="83"/>
      <c r="AC1781" s="83"/>
      <c r="AD1781" s="185"/>
      <c r="AE1781" s="183"/>
      <c r="AF1781" s="185"/>
      <c r="AG1781" s="183"/>
      <c r="AH1781" s="185"/>
      <c r="AI1781" s="183"/>
      <c r="AJ1781" s="185"/>
      <c r="AK1781" s="183"/>
      <c r="AL1781" s="185"/>
      <c r="AM1781" s="183"/>
      <c r="AN1781" s="185"/>
      <c r="AO1781" s="183"/>
      <c r="AP1781" s="48"/>
      <c r="AQ1781" s="94"/>
    </row>
    <row r="1782" spans="1:43" x14ac:dyDescent="0.2">
      <c r="A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83"/>
      <c r="S1782" s="83"/>
      <c r="T1782" s="83"/>
      <c r="U1782" s="83"/>
      <c r="V1782" s="83"/>
      <c r="W1782" s="83"/>
      <c r="X1782" s="83"/>
      <c r="Y1782" s="83"/>
      <c r="Z1782" s="83"/>
      <c r="AA1782" s="83"/>
      <c r="AB1782" s="83"/>
      <c r="AC1782" s="83"/>
      <c r="AD1782" s="185"/>
      <c r="AE1782" s="183"/>
      <c r="AF1782" s="185"/>
      <c r="AG1782" s="183"/>
      <c r="AH1782" s="185"/>
      <c r="AI1782" s="183"/>
      <c r="AJ1782" s="185"/>
      <c r="AK1782" s="183"/>
      <c r="AL1782" s="185"/>
      <c r="AM1782" s="183"/>
      <c r="AN1782" s="185"/>
      <c r="AO1782" s="183"/>
      <c r="AP1782" s="48"/>
      <c r="AQ1782" s="94"/>
    </row>
    <row r="1783" spans="1:43" x14ac:dyDescent="0.2">
      <c r="A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83"/>
      <c r="S1783" s="83"/>
      <c r="T1783" s="83"/>
      <c r="U1783" s="83"/>
      <c r="V1783" s="83"/>
      <c r="W1783" s="83"/>
      <c r="X1783" s="83"/>
      <c r="Y1783" s="83"/>
      <c r="Z1783" s="83"/>
      <c r="AA1783" s="83"/>
      <c r="AB1783" s="83"/>
      <c r="AC1783" s="83"/>
      <c r="AD1783" s="185"/>
      <c r="AE1783" s="183"/>
      <c r="AF1783" s="185"/>
      <c r="AG1783" s="183"/>
      <c r="AH1783" s="185"/>
      <c r="AI1783" s="183"/>
      <c r="AJ1783" s="185"/>
      <c r="AK1783" s="183"/>
      <c r="AL1783" s="185"/>
      <c r="AM1783" s="183"/>
      <c r="AN1783" s="185"/>
      <c r="AO1783" s="183"/>
      <c r="AP1783" s="48"/>
      <c r="AQ1783" s="94"/>
    </row>
    <row r="1784" spans="1:43" x14ac:dyDescent="0.2">
      <c r="A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83"/>
      <c r="S1784" s="83"/>
      <c r="T1784" s="83"/>
      <c r="U1784" s="83"/>
      <c r="V1784" s="83"/>
      <c r="W1784" s="83"/>
      <c r="X1784" s="83"/>
      <c r="Y1784" s="83"/>
      <c r="Z1784" s="83"/>
      <c r="AA1784" s="83"/>
      <c r="AB1784" s="83"/>
      <c r="AC1784" s="83"/>
      <c r="AD1784" s="185"/>
      <c r="AE1784" s="183"/>
      <c r="AF1784" s="185"/>
      <c r="AG1784" s="183"/>
      <c r="AH1784" s="185"/>
      <c r="AI1784" s="183"/>
      <c r="AJ1784" s="185"/>
      <c r="AK1784" s="183"/>
      <c r="AL1784" s="185"/>
      <c r="AM1784" s="183"/>
      <c r="AN1784" s="185"/>
      <c r="AO1784" s="183"/>
      <c r="AP1784" s="48"/>
      <c r="AQ1784" s="94"/>
    </row>
    <row r="1785" spans="1:43" x14ac:dyDescent="0.2">
      <c r="A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83"/>
      <c r="S1785" s="83"/>
      <c r="T1785" s="83"/>
      <c r="U1785" s="83"/>
      <c r="V1785" s="83"/>
      <c r="W1785" s="83"/>
      <c r="X1785" s="83"/>
      <c r="Y1785" s="83"/>
      <c r="Z1785" s="83"/>
      <c r="AA1785" s="83"/>
      <c r="AB1785" s="83"/>
      <c r="AC1785" s="83"/>
      <c r="AD1785" s="185"/>
      <c r="AE1785" s="183"/>
      <c r="AF1785" s="185"/>
      <c r="AG1785" s="183"/>
      <c r="AH1785" s="185"/>
      <c r="AI1785" s="183"/>
      <c r="AJ1785" s="185"/>
      <c r="AK1785" s="183"/>
      <c r="AL1785" s="185"/>
      <c r="AM1785" s="183"/>
      <c r="AN1785" s="185"/>
      <c r="AO1785" s="183"/>
      <c r="AP1785" s="48"/>
      <c r="AQ1785" s="94"/>
    </row>
    <row r="1786" spans="1:43" x14ac:dyDescent="0.2">
      <c r="A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83"/>
      <c r="S1786" s="83"/>
      <c r="T1786" s="83"/>
      <c r="U1786" s="83"/>
      <c r="V1786" s="83"/>
      <c r="W1786" s="83"/>
      <c r="X1786" s="83"/>
      <c r="Y1786" s="83"/>
      <c r="Z1786" s="83"/>
      <c r="AA1786" s="83"/>
      <c r="AB1786" s="83"/>
      <c r="AC1786" s="83"/>
      <c r="AD1786" s="185"/>
      <c r="AE1786" s="183"/>
      <c r="AF1786" s="185"/>
      <c r="AG1786" s="183"/>
      <c r="AH1786" s="185"/>
      <c r="AI1786" s="183"/>
      <c r="AJ1786" s="185"/>
      <c r="AK1786" s="183"/>
      <c r="AL1786" s="185"/>
      <c r="AM1786" s="183"/>
      <c r="AN1786" s="185"/>
      <c r="AO1786" s="183"/>
      <c r="AP1786" s="48"/>
      <c r="AQ1786" s="94"/>
    </row>
    <row r="1787" spans="1:43" x14ac:dyDescent="0.2">
      <c r="A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83"/>
      <c r="S1787" s="83"/>
      <c r="T1787" s="83"/>
      <c r="U1787" s="83"/>
      <c r="V1787" s="83"/>
      <c r="W1787" s="83"/>
      <c r="X1787" s="83"/>
      <c r="Y1787" s="83"/>
      <c r="Z1787" s="83"/>
      <c r="AA1787" s="83"/>
      <c r="AB1787" s="83"/>
      <c r="AC1787" s="83"/>
      <c r="AD1787" s="185"/>
      <c r="AE1787" s="183"/>
      <c r="AF1787" s="185"/>
      <c r="AG1787" s="183"/>
      <c r="AH1787" s="185"/>
      <c r="AI1787" s="183"/>
      <c r="AJ1787" s="185"/>
      <c r="AK1787" s="183"/>
      <c r="AL1787" s="185"/>
      <c r="AM1787" s="183"/>
      <c r="AN1787" s="185"/>
      <c r="AO1787" s="183"/>
      <c r="AP1787" s="48"/>
      <c r="AQ1787" s="94"/>
    </row>
    <row r="1788" spans="1:43" x14ac:dyDescent="0.2">
      <c r="A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83"/>
      <c r="S1788" s="83"/>
      <c r="T1788" s="83"/>
      <c r="U1788" s="83"/>
      <c r="V1788" s="83"/>
      <c r="W1788" s="83"/>
      <c r="X1788" s="83"/>
      <c r="Y1788" s="83"/>
      <c r="Z1788" s="83"/>
      <c r="AA1788" s="83"/>
      <c r="AB1788" s="83"/>
      <c r="AC1788" s="83"/>
      <c r="AD1788" s="185"/>
      <c r="AE1788" s="183"/>
      <c r="AF1788" s="185"/>
      <c r="AG1788" s="183"/>
      <c r="AH1788" s="185"/>
      <c r="AI1788" s="183"/>
      <c r="AJ1788" s="185"/>
      <c r="AK1788" s="183"/>
      <c r="AL1788" s="185"/>
      <c r="AM1788" s="183"/>
      <c r="AN1788" s="185"/>
      <c r="AO1788" s="183"/>
      <c r="AP1788" s="48"/>
      <c r="AQ1788" s="94"/>
    </row>
    <row r="1789" spans="1:43" x14ac:dyDescent="0.2">
      <c r="A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83"/>
      <c r="S1789" s="83"/>
      <c r="T1789" s="83"/>
      <c r="U1789" s="83"/>
      <c r="V1789" s="83"/>
      <c r="W1789" s="83"/>
      <c r="X1789" s="83"/>
      <c r="Y1789" s="83"/>
      <c r="Z1789" s="83"/>
      <c r="AA1789" s="83"/>
      <c r="AB1789" s="83"/>
      <c r="AC1789" s="83"/>
      <c r="AD1789" s="185"/>
      <c r="AE1789" s="183"/>
      <c r="AF1789" s="185"/>
      <c r="AG1789" s="183"/>
      <c r="AH1789" s="185"/>
      <c r="AI1789" s="183"/>
      <c r="AJ1789" s="185"/>
      <c r="AK1789" s="183"/>
      <c r="AL1789" s="185"/>
      <c r="AM1789" s="183"/>
      <c r="AN1789" s="185"/>
      <c r="AO1789" s="183"/>
      <c r="AP1789" s="48"/>
      <c r="AQ1789" s="94"/>
    </row>
    <row r="1790" spans="1:43" x14ac:dyDescent="0.2">
      <c r="A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83"/>
      <c r="S1790" s="83"/>
      <c r="T1790" s="83"/>
      <c r="U1790" s="83"/>
      <c r="V1790" s="83"/>
      <c r="W1790" s="83"/>
      <c r="X1790" s="83"/>
      <c r="Y1790" s="83"/>
      <c r="Z1790" s="83"/>
      <c r="AA1790" s="83"/>
      <c r="AB1790" s="83"/>
      <c r="AC1790" s="83"/>
      <c r="AD1790" s="185"/>
      <c r="AE1790" s="183"/>
      <c r="AF1790" s="185"/>
      <c r="AG1790" s="183"/>
      <c r="AH1790" s="185"/>
      <c r="AI1790" s="183"/>
      <c r="AJ1790" s="185"/>
      <c r="AK1790" s="183"/>
      <c r="AL1790" s="185"/>
      <c r="AM1790" s="183"/>
      <c r="AN1790" s="185"/>
      <c r="AO1790" s="183"/>
      <c r="AP1790" s="48"/>
      <c r="AQ1790" s="94"/>
    </row>
    <row r="1791" spans="1:43" x14ac:dyDescent="0.2">
      <c r="A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83"/>
      <c r="S1791" s="83"/>
      <c r="T1791" s="83"/>
      <c r="U1791" s="83"/>
      <c r="V1791" s="83"/>
      <c r="W1791" s="83"/>
      <c r="X1791" s="83"/>
      <c r="Y1791" s="83"/>
      <c r="Z1791" s="83"/>
      <c r="AA1791" s="83"/>
      <c r="AB1791" s="83"/>
      <c r="AC1791" s="83"/>
      <c r="AD1791" s="185"/>
      <c r="AE1791" s="183"/>
      <c r="AF1791" s="185"/>
      <c r="AG1791" s="183"/>
      <c r="AH1791" s="185"/>
      <c r="AI1791" s="183"/>
      <c r="AJ1791" s="185"/>
      <c r="AK1791" s="183"/>
      <c r="AL1791" s="185"/>
      <c r="AM1791" s="183"/>
      <c r="AN1791" s="185"/>
      <c r="AO1791" s="183"/>
      <c r="AP1791" s="48"/>
      <c r="AQ1791" s="94"/>
    </row>
    <row r="1792" spans="1:43" x14ac:dyDescent="0.2">
      <c r="A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83"/>
      <c r="S1792" s="83"/>
      <c r="T1792" s="83"/>
      <c r="U1792" s="83"/>
      <c r="V1792" s="83"/>
      <c r="W1792" s="83"/>
      <c r="X1792" s="83"/>
      <c r="Y1792" s="83"/>
      <c r="Z1792" s="83"/>
      <c r="AA1792" s="83"/>
      <c r="AB1792" s="83"/>
      <c r="AC1792" s="83"/>
      <c r="AD1792" s="185"/>
      <c r="AE1792" s="183"/>
      <c r="AF1792" s="185"/>
      <c r="AG1792" s="183"/>
      <c r="AH1792" s="185"/>
      <c r="AI1792" s="183"/>
      <c r="AJ1792" s="185"/>
      <c r="AK1792" s="183"/>
      <c r="AL1792" s="185"/>
      <c r="AM1792" s="183"/>
      <c r="AN1792" s="185"/>
      <c r="AO1792" s="183"/>
      <c r="AP1792" s="48"/>
      <c r="AQ1792" s="94"/>
    </row>
    <row r="1793" spans="1:43" x14ac:dyDescent="0.2">
      <c r="A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83"/>
      <c r="S1793" s="83"/>
      <c r="T1793" s="83"/>
      <c r="U1793" s="83"/>
      <c r="V1793" s="83"/>
      <c r="W1793" s="83"/>
      <c r="X1793" s="83"/>
      <c r="Y1793" s="83"/>
      <c r="Z1793" s="83"/>
      <c r="AA1793" s="83"/>
      <c r="AB1793" s="83"/>
      <c r="AC1793" s="83"/>
      <c r="AD1793" s="185"/>
      <c r="AE1793" s="183"/>
      <c r="AF1793" s="185"/>
      <c r="AG1793" s="183"/>
      <c r="AH1793" s="185"/>
      <c r="AI1793" s="183"/>
      <c r="AJ1793" s="185"/>
      <c r="AK1793" s="183"/>
      <c r="AL1793" s="185"/>
      <c r="AM1793" s="183"/>
      <c r="AN1793" s="185"/>
      <c r="AO1793" s="183"/>
      <c r="AP1793" s="48"/>
      <c r="AQ1793" s="94"/>
    </row>
    <row r="1794" spans="1:43" x14ac:dyDescent="0.2">
      <c r="A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83"/>
      <c r="S1794" s="83"/>
      <c r="T1794" s="83"/>
      <c r="U1794" s="83"/>
      <c r="V1794" s="83"/>
      <c r="W1794" s="83"/>
      <c r="X1794" s="83"/>
      <c r="Y1794" s="83"/>
      <c r="Z1794" s="83"/>
      <c r="AA1794" s="83"/>
      <c r="AB1794" s="83"/>
      <c r="AC1794" s="83"/>
      <c r="AD1794" s="185"/>
      <c r="AE1794" s="183"/>
      <c r="AF1794" s="185"/>
      <c r="AG1794" s="183"/>
      <c r="AH1794" s="185"/>
      <c r="AI1794" s="183"/>
      <c r="AJ1794" s="185"/>
      <c r="AK1794" s="183"/>
      <c r="AL1794" s="185"/>
      <c r="AM1794" s="183"/>
      <c r="AN1794" s="185"/>
      <c r="AO1794" s="183"/>
      <c r="AP1794" s="48"/>
      <c r="AQ1794" s="94"/>
    </row>
    <row r="1795" spans="1:43" x14ac:dyDescent="0.2">
      <c r="A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83"/>
      <c r="S1795" s="83"/>
      <c r="T1795" s="83"/>
      <c r="U1795" s="83"/>
      <c r="V1795" s="83"/>
      <c r="W1795" s="83"/>
      <c r="X1795" s="83"/>
      <c r="Y1795" s="83"/>
      <c r="Z1795" s="83"/>
      <c r="AA1795" s="83"/>
      <c r="AB1795" s="83"/>
      <c r="AC1795" s="83"/>
      <c r="AD1795" s="185"/>
      <c r="AE1795" s="183"/>
      <c r="AF1795" s="185"/>
      <c r="AG1795" s="183"/>
      <c r="AH1795" s="185"/>
      <c r="AI1795" s="183"/>
      <c r="AJ1795" s="185"/>
      <c r="AK1795" s="183"/>
      <c r="AL1795" s="185"/>
      <c r="AM1795" s="183"/>
      <c r="AN1795" s="185"/>
      <c r="AO1795" s="183"/>
      <c r="AP1795" s="48"/>
      <c r="AQ1795" s="94"/>
    </row>
    <row r="1796" spans="1:43" x14ac:dyDescent="0.2">
      <c r="A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83"/>
      <c r="S1796" s="83"/>
      <c r="T1796" s="83"/>
      <c r="U1796" s="83"/>
      <c r="V1796" s="83"/>
      <c r="W1796" s="83"/>
      <c r="X1796" s="83"/>
      <c r="Y1796" s="83"/>
      <c r="Z1796" s="83"/>
      <c r="AA1796" s="83"/>
      <c r="AB1796" s="83"/>
      <c r="AC1796" s="83"/>
      <c r="AD1796" s="185"/>
      <c r="AE1796" s="183"/>
      <c r="AF1796" s="185"/>
      <c r="AG1796" s="183"/>
      <c r="AH1796" s="185"/>
      <c r="AI1796" s="183"/>
      <c r="AJ1796" s="185"/>
      <c r="AK1796" s="183"/>
      <c r="AL1796" s="185"/>
      <c r="AM1796" s="183"/>
      <c r="AN1796" s="185"/>
      <c r="AO1796" s="183"/>
      <c r="AP1796" s="48"/>
      <c r="AQ1796" s="94"/>
    </row>
    <row r="1797" spans="1:43" x14ac:dyDescent="0.2">
      <c r="A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83"/>
      <c r="S1797" s="83"/>
      <c r="T1797" s="83"/>
      <c r="U1797" s="83"/>
      <c r="V1797" s="83"/>
      <c r="W1797" s="83"/>
      <c r="X1797" s="83"/>
      <c r="Y1797" s="83"/>
      <c r="Z1797" s="83"/>
      <c r="AA1797" s="83"/>
      <c r="AB1797" s="83"/>
      <c r="AC1797" s="83"/>
      <c r="AD1797" s="185"/>
      <c r="AE1797" s="183"/>
      <c r="AF1797" s="185"/>
      <c r="AG1797" s="183"/>
      <c r="AH1797" s="185"/>
      <c r="AI1797" s="183"/>
      <c r="AJ1797" s="185"/>
      <c r="AK1797" s="183"/>
      <c r="AL1797" s="185"/>
      <c r="AM1797" s="183"/>
      <c r="AN1797" s="185"/>
      <c r="AO1797" s="183"/>
      <c r="AP1797" s="48"/>
      <c r="AQ1797" s="94"/>
    </row>
    <row r="1798" spans="1:43" x14ac:dyDescent="0.2">
      <c r="A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83"/>
      <c r="S1798" s="83"/>
      <c r="T1798" s="83"/>
      <c r="U1798" s="83"/>
      <c r="V1798" s="83"/>
      <c r="W1798" s="83"/>
      <c r="X1798" s="83"/>
      <c r="Y1798" s="83"/>
      <c r="Z1798" s="83"/>
      <c r="AA1798" s="83"/>
      <c r="AB1798" s="83"/>
      <c r="AC1798" s="83"/>
      <c r="AD1798" s="185"/>
      <c r="AE1798" s="183"/>
      <c r="AF1798" s="185"/>
      <c r="AG1798" s="183"/>
      <c r="AH1798" s="185"/>
      <c r="AI1798" s="183"/>
      <c r="AJ1798" s="185"/>
      <c r="AK1798" s="183"/>
      <c r="AL1798" s="185"/>
      <c r="AM1798" s="183"/>
      <c r="AN1798" s="185"/>
      <c r="AO1798" s="183"/>
      <c r="AP1798" s="48"/>
      <c r="AQ1798" s="94"/>
    </row>
    <row r="1799" spans="1:43" x14ac:dyDescent="0.2">
      <c r="A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83"/>
      <c r="S1799" s="83"/>
      <c r="T1799" s="83"/>
      <c r="U1799" s="83"/>
      <c r="V1799" s="83"/>
      <c r="W1799" s="83"/>
      <c r="X1799" s="83"/>
      <c r="Y1799" s="83"/>
      <c r="Z1799" s="83"/>
      <c r="AA1799" s="83"/>
      <c r="AB1799" s="83"/>
      <c r="AC1799" s="83"/>
      <c r="AD1799" s="185"/>
      <c r="AE1799" s="183"/>
      <c r="AF1799" s="185"/>
      <c r="AG1799" s="183"/>
      <c r="AH1799" s="185"/>
      <c r="AI1799" s="183"/>
      <c r="AJ1799" s="185"/>
      <c r="AK1799" s="183"/>
      <c r="AL1799" s="185"/>
      <c r="AM1799" s="183"/>
      <c r="AN1799" s="185"/>
      <c r="AO1799" s="183"/>
      <c r="AP1799" s="48"/>
      <c r="AQ1799" s="94"/>
    </row>
    <row r="1800" spans="1:43" x14ac:dyDescent="0.2">
      <c r="A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83"/>
      <c r="S1800" s="83"/>
      <c r="T1800" s="83"/>
      <c r="U1800" s="83"/>
      <c r="V1800" s="83"/>
      <c r="W1800" s="83"/>
      <c r="X1800" s="83"/>
      <c r="Y1800" s="83"/>
      <c r="Z1800" s="83"/>
      <c r="AA1800" s="83"/>
      <c r="AB1800" s="83"/>
      <c r="AC1800" s="83"/>
      <c r="AD1800" s="185"/>
      <c r="AE1800" s="183"/>
      <c r="AF1800" s="185"/>
      <c r="AG1800" s="183"/>
      <c r="AH1800" s="185"/>
      <c r="AI1800" s="183"/>
      <c r="AJ1800" s="185"/>
      <c r="AK1800" s="183"/>
      <c r="AL1800" s="185"/>
      <c r="AM1800" s="183"/>
      <c r="AN1800" s="185"/>
      <c r="AO1800" s="183"/>
      <c r="AP1800" s="48"/>
      <c r="AQ1800" s="94"/>
    </row>
    <row r="1801" spans="1:43" x14ac:dyDescent="0.2">
      <c r="A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83"/>
      <c r="S1801" s="83"/>
      <c r="T1801" s="83"/>
      <c r="U1801" s="83"/>
      <c r="V1801" s="83"/>
      <c r="W1801" s="83"/>
      <c r="X1801" s="83"/>
      <c r="Y1801" s="83"/>
      <c r="Z1801" s="83"/>
      <c r="AA1801" s="83"/>
      <c r="AB1801" s="83"/>
      <c r="AC1801" s="83"/>
      <c r="AD1801" s="185"/>
      <c r="AE1801" s="183"/>
      <c r="AF1801" s="185"/>
      <c r="AG1801" s="183"/>
      <c r="AH1801" s="185"/>
      <c r="AI1801" s="183"/>
      <c r="AJ1801" s="185"/>
      <c r="AK1801" s="183"/>
      <c r="AL1801" s="185"/>
      <c r="AM1801" s="183"/>
      <c r="AN1801" s="185"/>
      <c r="AO1801" s="183"/>
      <c r="AP1801" s="48"/>
      <c r="AQ1801" s="94"/>
    </row>
    <row r="1802" spans="1:43" x14ac:dyDescent="0.2">
      <c r="A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83"/>
      <c r="S1802" s="83"/>
      <c r="T1802" s="83"/>
      <c r="U1802" s="83"/>
      <c r="V1802" s="83"/>
      <c r="W1802" s="83"/>
      <c r="X1802" s="83"/>
      <c r="Y1802" s="83"/>
      <c r="Z1802" s="83"/>
      <c r="AA1802" s="83"/>
      <c r="AB1802" s="83"/>
      <c r="AC1802" s="83"/>
      <c r="AD1802" s="185"/>
      <c r="AE1802" s="183"/>
      <c r="AF1802" s="185"/>
      <c r="AG1802" s="183"/>
      <c r="AH1802" s="185"/>
      <c r="AI1802" s="183"/>
      <c r="AJ1802" s="185"/>
      <c r="AK1802" s="183"/>
      <c r="AL1802" s="185"/>
      <c r="AM1802" s="183"/>
      <c r="AN1802" s="185"/>
      <c r="AO1802" s="183"/>
      <c r="AP1802" s="48"/>
      <c r="AQ1802" s="94"/>
    </row>
    <row r="1803" spans="1:43" x14ac:dyDescent="0.2">
      <c r="A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83"/>
      <c r="S1803" s="83"/>
      <c r="T1803" s="83"/>
      <c r="U1803" s="83"/>
      <c r="V1803" s="83"/>
      <c r="W1803" s="83"/>
      <c r="X1803" s="83"/>
      <c r="Y1803" s="83"/>
      <c r="Z1803" s="83"/>
      <c r="AA1803" s="83"/>
      <c r="AB1803" s="83"/>
      <c r="AC1803" s="83"/>
      <c r="AD1803" s="185"/>
      <c r="AE1803" s="183"/>
      <c r="AF1803" s="185"/>
      <c r="AG1803" s="183"/>
      <c r="AH1803" s="185"/>
      <c r="AI1803" s="183"/>
      <c r="AJ1803" s="185"/>
      <c r="AK1803" s="183"/>
      <c r="AL1803" s="185"/>
      <c r="AM1803" s="183"/>
      <c r="AN1803" s="185"/>
      <c r="AO1803" s="183"/>
      <c r="AP1803" s="48"/>
      <c r="AQ1803" s="94"/>
    </row>
    <row r="1804" spans="1:43" x14ac:dyDescent="0.2">
      <c r="A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83"/>
      <c r="S1804" s="83"/>
      <c r="T1804" s="83"/>
      <c r="U1804" s="83"/>
      <c r="V1804" s="83"/>
      <c r="W1804" s="83"/>
      <c r="X1804" s="83"/>
      <c r="Y1804" s="83"/>
      <c r="Z1804" s="83"/>
      <c r="AA1804" s="83"/>
      <c r="AB1804" s="83"/>
      <c r="AC1804" s="83"/>
      <c r="AD1804" s="185"/>
      <c r="AE1804" s="183"/>
      <c r="AF1804" s="185"/>
      <c r="AG1804" s="183"/>
      <c r="AH1804" s="185"/>
      <c r="AI1804" s="183"/>
      <c r="AJ1804" s="185"/>
      <c r="AK1804" s="183"/>
      <c r="AL1804" s="185"/>
      <c r="AM1804" s="183"/>
      <c r="AN1804" s="185"/>
      <c r="AO1804" s="183"/>
      <c r="AP1804" s="48"/>
      <c r="AQ1804" s="94"/>
    </row>
    <row r="1805" spans="1:43" x14ac:dyDescent="0.2">
      <c r="A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83"/>
      <c r="S1805" s="83"/>
      <c r="T1805" s="83"/>
      <c r="U1805" s="83"/>
      <c r="V1805" s="83"/>
      <c r="W1805" s="83"/>
      <c r="X1805" s="83"/>
      <c r="Y1805" s="83"/>
      <c r="Z1805" s="83"/>
      <c r="AA1805" s="83"/>
      <c r="AB1805" s="83"/>
      <c r="AC1805" s="83"/>
      <c r="AD1805" s="185"/>
      <c r="AE1805" s="183"/>
      <c r="AF1805" s="185"/>
      <c r="AG1805" s="183"/>
      <c r="AH1805" s="185"/>
      <c r="AI1805" s="183"/>
      <c r="AJ1805" s="185"/>
      <c r="AK1805" s="183"/>
      <c r="AL1805" s="185"/>
      <c r="AM1805" s="183"/>
      <c r="AN1805" s="185"/>
      <c r="AO1805" s="183"/>
      <c r="AP1805" s="48"/>
      <c r="AQ1805" s="94"/>
    </row>
    <row r="1806" spans="1:43" x14ac:dyDescent="0.2">
      <c r="A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83"/>
      <c r="S1806" s="83"/>
      <c r="T1806" s="83"/>
      <c r="U1806" s="83"/>
      <c r="V1806" s="83"/>
      <c r="W1806" s="83"/>
      <c r="X1806" s="83"/>
      <c r="Y1806" s="83"/>
      <c r="Z1806" s="83"/>
      <c r="AA1806" s="83"/>
      <c r="AB1806" s="83"/>
      <c r="AC1806" s="83"/>
      <c r="AD1806" s="185"/>
      <c r="AE1806" s="183"/>
      <c r="AF1806" s="185"/>
      <c r="AG1806" s="183"/>
      <c r="AH1806" s="185"/>
      <c r="AI1806" s="183"/>
      <c r="AJ1806" s="185"/>
      <c r="AK1806" s="183"/>
      <c r="AL1806" s="185"/>
      <c r="AM1806" s="183"/>
      <c r="AN1806" s="185"/>
      <c r="AO1806" s="183"/>
      <c r="AP1806" s="48"/>
      <c r="AQ1806" s="94"/>
    </row>
    <row r="1807" spans="1:43" x14ac:dyDescent="0.2">
      <c r="A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83"/>
      <c r="S1807" s="83"/>
      <c r="T1807" s="83"/>
      <c r="U1807" s="83"/>
      <c r="V1807" s="83"/>
      <c r="W1807" s="83"/>
      <c r="X1807" s="83"/>
      <c r="Y1807" s="83"/>
      <c r="Z1807" s="83"/>
      <c r="AA1807" s="83"/>
      <c r="AB1807" s="83"/>
      <c r="AC1807" s="83"/>
      <c r="AD1807" s="185"/>
      <c r="AE1807" s="183"/>
      <c r="AF1807" s="185"/>
      <c r="AG1807" s="183"/>
      <c r="AH1807" s="185"/>
      <c r="AI1807" s="183"/>
      <c r="AJ1807" s="185"/>
      <c r="AK1807" s="183"/>
      <c r="AL1807" s="185"/>
      <c r="AM1807" s="183"/>
      <c r="AN1807" s="185"/>
      <c r="AO1807" s="183"/>
      <c r="AP1807" s="48"/>
      <c r="AQ1807" s="94"/>
    </row>
    <row r="1808" spans="1:43" x14ac:dyDescent="0.2">
      <c r="A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83"/>
      <c r="S1808" s="83"/>
      <c r="T1808" s="83"/>
      <c r="U1808" s="83"/>
      <c r="V1808" s="83"/>
      <c r="W1808" s="83"/>
      <c r="X1808" s="83"/>
      <c r="Y1808" s="83"/>
      <c r="Z1808" s="83"/>
      <c r="AA1808" s="83"/>
      <c r="AB1808" s="83"/>
      <c r="AC1808" s="83"/>
      <c r="AD1808" s="185"/>
      <c r="AE1808" s="183"/>
      <c r="AF1808" s="185"/>
      <c r="AG1808" s="183"/>
      <c r="AH1808" s="185"/>
      <c r="AI1808" s="183"/>
      <c r="AJ1808" s="185"/>
      <c r="AK1808" s="183"/>
      <c r="AL1808" s="185"/>
      <c r="AM1808" s="183"/>
      <c r="AN1808" s="185"/>
      <c r="AO1808" s="183"/>
      <c r="AP1808" s="48"/>
      <c r="AQ1808" s="94"/>
    </row>
    <row r="1809" spans="1:43" x14ac:dyDescent="0.2">
      <c r="A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83"/>
      <c r="S1809" s="83"/>
      <c r="T1809" s="83"/>
      <c r="U1809" s="83"/>
      <c r="V1809" s="83"/>
      <c r="W1809" s="83"/>
      <c r="X1809" s="83"/>
      <c r="Y1809" s="83"/>
      <c r="Z1809" s="83"/>
      <c r="AA1809" s="83"/>
      <c r="AB1809" s="83"/>
      <c r="AC1809" s="83"/>
      <c r="AD1809" s="185"/>
      <c r="AE1809" s="183"/>
      <c r="AF1809" s="185"/>
      <c r="AG1809" s="183"/>
      <c r="AH1809" s="185"/>
      <c r="AI1809" s="183"/>
      <c r="AJ1809" s="185"/>
      <c r="AK1809" s="183"/>
      <c r="AL1809" s="185"/>
      <c r="AM1809" s="183"/>
      <c r="AN1809" s="185"/>
      <c r="AO1809" s="183"/>
      <c r="AP1809" s="48"/>
      <c r="AQ1809" s="94"/>
    </row>
    <row r="1810" spans="1:43" x14ac:dyDescent="0.2">
      <c r="A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83"/>
      <c r="S1810" s="83"/>
      <c r="T1810" s="83"/>
      <c r="U1810" s="83"/>
      <c r="V1810" s="83"/>
      <c r="W1810" s="83"/>
      <c r="X1810" s="83"/>
      <c r="Y1810" s="83"/>
      <c r="Z1810" s="83"/>
      <c r="AA1810" s="83"/>
      <c r="AB1810" s="83"/>
      <c r="AC1810" s="83"/>
      <c r="AD1810" s="185"/>
      <c r="AE1810" s="183"/>
      <c r="AF1810" s="185"/>
      <c r="AG1810" s="183"/>
      <c r="AH1810" s="185"/>
      <c r="AI1810" s="183"/>
      <c r="AJ1810" s="185"/>
      <c r="AK1810" s="183"/>
      <c r="AL1810" s="185"/>
      <c r="AM1810" s="183"/>
      <c r="AN1810" s="185"/>
      <c r="AO1810" s="183"/>
      <c r="AP1810" s="48"/>
      <c r="AQ1810" s="94"/>
    </row>
    <row r="1811" spans="1:43" x14ac:dyDescent="0.2">
      <c r="A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83"/>
      <c r="S1811" s="83"/>
      <c r="T1811" s="83"/>
      <c r="U1811" s="83"/>
      <c r="V1811" s="83"/>
      <c r="W1811" s="83"/>
      <c r="X1811" s="83"/>
      <c r="Y1811" s="83"/>
      <c r="Z1811" s="83"/>
      <c r="AA1811" s="83"/>
      <c r="AB1811" s="83"/>
      <c r="AC1811" s="83"/>
      <c r="AD1811" s="185"/>
      <c r="AE1811" s="183"/>
      <c r="AF1811" s="185"/>
      <c r="AG1811" s="183"/>
      <c r="AH1811" s="185"/>
      <c r="AI1811" s="183"/>
      <c r="AJ1811" s="185"/>
      <c r="AK1811" s="183"/>
      <c r="AL1811" s="185"/>
      <c r="AM1811" s="183"/>
      <c r="AN1811" s="185"/>
      <c r="AO1811" s="183"/>
      <c r="AP1811" s="48"/>
      <c r="AQ1811" s="94"/>
    </row>
    <row r="1812" spans="1:43" x14ac:dyDescent="0.2">
      <c r="A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83"/>
      <c r="S1812" s="83"/>
      <c r="T1812" s="83"/>
      <c r="U1812" s="83"/>
      <c r="V1812" s="83"/>
      <c r="W1812" s="83"/>
      <c r="X1812" s="83"/>
      <c r="Y1812" s="83"/>
      <c r="Z1812" s="83"/>
      <c r="AA1812" s="83"/>
      <c r="AB1812" s="83"/>
      <c r="AC1812" s="83"/>
      <c r="AD1812" s="185"/>
      <c r="AE1812" s="183"/>
      <c r="AF1812" s="185"/>
      <c r="AG1812" s="183"/>
      <c r="AH1812" s="185"/>
      <c r="AI1812" s="183"/>
      <c r="AJ1812" s="185"/>
      <c r="AK1812" s="183"/>
      <c r="AL1812" s="185"/>
      <c r="AM1812" s="183"/>
      <c r="AN1812" s="185"/>
      <c r="AO1812" s="183"/>
      <c r="AP1812" s="48"/>
      <c r="AQ1812" s="94"/>
    </row>
    <row r="1813" spans="1:43" x14ac:dyDescent="0.2">
      <c r="A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83"/>
      <c r="S1813" s="83"/>
      <c r="T1813" s="83"/>
      <c r="U1813" s="83"/>
      <c r="V1813" s="83"/>
      <c r="W1813" s="83"/>
      <c r="X1813" s="83"/>
      <c r="Y1813" s="83"/>
      <c r="Z1813" s="83"/>
      <c r="AA1813" s="83"/>
      <c r="AB1813" s="83"/>
      <c r="AC1813" s="83"/>
      <c r="AD1813" s="185"/>
      <c r="AE1813" s="183"/>
      <c r="AF1813" s="185"/>
      <c r="AG1813" s="183"/>
      <c r="AH1813" s="185"/>
      <c r="AI1813" s="183"/>
      <c r="AJ1813" s="185"/>
      <c r="AK1813" s="183"/>
      <c r="AL1813" s="185"/>
      <c r="AM1813" s="183"/>
      <c r="AN1813" s="185"/>
      <c r="AO1813" s="183"/>
      <c r="AP1813" s="48"/>
      <c r="AQ1813" s="94"/>
    </row>
    <row r="1814" spans="1:43" x14ac:dyDescent="0.2">
      <c r="A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83"/>
      <c r="S1814" s="83"/>
      <c r="T1814" s="83"/>
      <c r="U1814" s="83"/>
      <c r="V1814" s="83"/>
      <c r="W1814" s="83"/>
      <c r="X1814" s="83"/>
      <c r="Y1814" s="83"/>
      <c r="Z1814" s="83"/>
      <c r="AA1814" s="83"/>
      <c r="AB1814" s="83"/>
      <c r="AC1814" s="83"/>
      <c r="AD1814" s="185"/>
      <c r="AE1814" s="183"/>
      <c r="AF1814" s="185"/>
      <c r="AG1814" s="183"/>
      <c r="AH1814" s="185"/>
      <c r="AI1814" s="183"/>
      <c r="AJ1814" s="185"/>
      <c r="AK1814" s="183"/>
      <c r="AL1814" s="185"/>
      <c r="AM1814" s="183"/>
      <c r="AN1814" s="185"/>
      <c r="AO1814" s="183"/>
      <c r="AP1814" s="48"/>
      <c r="AQ1814" s="94"/>
    </row>
    <row r="1815" spans="1:43" x14ac:dyDescent="0.2">
      <c r="A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83"/>
      <c r="S1815" s="83"/>
      <c r="T1815" s="83"/>
      <c r="U1815" s="83"/>
      <c r="V1815" s="83"/>
      <c r="W1815" s="83"/>
      <c r="X1815" s="83"/>
      <c r="Y1815" s="83"/>
      <c r="Z1815" s="83"/>
      <c r="AA1815" s="83"/>
      <c r="AB1815" s="83"/>
      <c r="AC1815" s="83"/>
      <c r="AD1815" s="185"/>
      <c r="AE1815" s="183"/>
      <c r="AF1815" s="185"/>
      <c r="AG1815" s="183"/>
      <c r="AH1815" s="185"/>
      <c r="AI1815" s="183"/>
      <c r="AJ1815" s="185"/>
      <c r="AK1815" s="183"/>
      <c r="AL1815" s="185"/>
      <c r="AM1815" s="183"/>
      <c r="AN1815" s="185"/>
      <c r="AO1815" s="183"/>
      <c r="AP1815" s="48"/>
      <c r="AQ1815" s="94"/>
    </row>
    <row r="1816" spans="1:43" x14ac:dyDescent="0.2">
      <c r="A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83"/>
      <c r="S1816" s="83"/>
      <c r="T1816" s="83"/>
      <c r="U1816" s="83"/>
      <c r="V1816" s="83"/>
      <c r="W1816" s="83"/>
      <c r="X1816" s="83"/>
      <c r="Y1816" s="83"/>
      <c r="Z1816" s="83"/>
      <c r="AA1816" s="83"/>
      <c r="AB1816" s="83"/>
      <c r="AC1816" s="83"/>
      <c r="AD1816" s="185"/>
      <c r="AE1816" s="183"/>
      <c r="AF1816" s="185"/>
      <c r="AG1816" s="183"/>
      <c r="AH1816" s="185"/>
      <c r="AI1816" s="183"/>
      <c r="AJ1816" s="185"/>
      <c r="AK1816" s="183"/>
      <c r="AL1816" s="185"/>
      <c r="AM1816" s="183"/>
      <c r="AN1816" s="185"/>
      <c r="AO1816" s="183"/>
      <c r="AP1816" s="48"/>
      <c r="AQ1816" s="94"/>
    </row>
    <row r="1817" spans="1:43" x14ac:dyDescent="0.2">
      <c r="A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83"/>
      <c r="S1817" s="83"/>
      <c r="T1817" s="83"/>
      <c r="U1817" s="83"/>
      <c r="V1817" s="83"/>
      <c r="W1817" s="83"/>
      <c r="X1817" s="83"/>
      <c r="Y1817" s="83"/>
      <c r="Z1817" s="83"/>
      <c r="AA1817" s="83"/>
      <c r="AB1817" s="83"/>
      <c r="AC1817" s="83"/>
      <c r="AD1817" s="185"/>
      <c r="AE1817" s="183"/>
      <c r="AF1817" s="185"/>
      <c r="AG1817" s="183"/>
      <c r="AH1817" s="185"/>
      <c r="AI1817" s="183"/>
      <c r="AJ1817" s="185"/>
      <c r="AK1817" s="183"/>
      <c r="AL1817" s="185"/>
      <c r="AM1817" s="183"/>
      <c r="AN1817" s="185"/>
      <c r="AO1817" s="183"/>
      <c r="AP1817" s="48"/>
      <c r="AQ1817" s="94"/>
    </row>
    <row r="1818" spans="1:43" x14ac:dyDescent="0.2">
      <c r="A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83"/>
      <c r="S1818" s="83"/>
      <c r="T1818" s="83"/>
      <c r="U1818" s="83"/>
      <c r="V1818" s="83"/>
      <c r="W1818" s="83"/>
      <c r="X1818" s="83"/>
      <c r="Y1818" s="83"/>
      <c r="Z1818" s="83"/>
      <c r="AA1818" s="83"/>
      <c r="AB1818" s="83"/>
      <c r="AC1818" s="83"/>
      <c r="AD1818" s="185"/>
      <c r="AE1818" s="183"/>
      <c r="AF1818" s="185"/>
      <c r="AG1818" s="183"/>
      <c r="AH1818" s="185"/>
      <c r="AI1818" s="183"/>
      <c r="AJ1818" s="185"/>
      <c r="AK1818" s="183"/>
      <c r="AL1818" s="185"/>
      <c r="AM1818" s="183"/>
      <c r="AN1818" s="185"/>
      <c r="AO1818" s="183"/>
      <c r="AP1818" s="48"/>
      <c r="AQ1818" s="94"/>
    </row>
    <row r="1819" spans="1:43" x14ac:dyDescent="0.2">
      <c r="A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83"/>
      <c r="S1819" s="83"/>
      <c r="T1819" s="83"/>
      <c r="U1819" s="83"/>
      <c r="V1819" s="83"/>
      <c r="W1819" s="83"/>
      <c r="X1819" s="83"/>
      <c r="Y1819" s="83"/>
      <c r="Z1819" s="83"/>
      <c r="AA1819" s="83"/>
      <c r="AB1819" s="83"/>
      <c r="AC1819" s="83"/>
      <c r="AD1819" s="185"/>
      <c r="AE1819" s="183"/>
      <c r="AF1819" s="185"/>
      <c r="AG1819" s="183"/>
      <c r="AH1819" s="185"/>
      <c r="AI1819" s="183"/>
      <c r="AJ1819" s="185"/>
      <c r="AK1819" s="183"/>
      <c r="AL1819" s="185"/>
      <c r="AM1819" s="183"/>
      <c r="AN1819" s="185"/>
      <c r="AO1819" s="183"/>
      <c r="AP1819" s="48"/>
      <c r="AQ1819" s="94"/>
    </row>
    <row r="1820" spans="1:43" x14ac:dyDescent="0.2">
      <c r="A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83"/>
      <c r="S1820" s="83"/>
      <c r="T1820" s="83"/>
      <c r="U1820" s="83"/>
      <c r="V1820" s="83"/>
      <c r="W1820" s="83"/>
      <c r="X1820" s="83"/>
      <c r="Y1820" s="83"/>
      <c r="Z1820" s="83"/>
      <c r="AA1820" s="83"/>
      <c r="AB1820" s="83"/>
      <c r="AC1820" s="83"/>
      <c r="AD1820" s="185"/>
      <c r="AE1820" s="183"/>
      <c r="AF1820" s="185"/>
      <c r="AG1820" s="183"/>
      <c r="AH1820" s="185"/>
      <c r="AI1820" s="183"/>
      <c r="AJ1820" s="185"/>
      <c r="AK1820" s="183"/>
      <c r="AL1820" s="185"/>
      <c r="AM1820" s="183"/>
      <c r="AN1820" s="185"/>
      <c r="AO1820" s="183"/>
      <c r="AP1820" s="48"/>
      <c r="AQ1820" s="94"/>
    </row>
    <row r="1821" spans="1:43" x14ac:dyDescent="0.2">
      <c r="A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83"/>
      <c r="S1821" s="83"/>
      <c r="T1821" s="83"/>
      <c r="U1821" s="83"/>
      <c r="V1821" s="83"/>
      <c r="W1821" s="83"/>
      <c r="X1821" s="83"/>
      <c r="Y1821" s="83"/>
      <c r="Z1821" s="83"/>
      <c r="AA1821" s="83"/>
      <c r="AB1821" s="83"/>
      <c r="AC1821" s="83"/>
      <c r="AD1821" s="185"/>
      <c r="AE1821" s="183"/>
      <c r="AF1821" s="185"/>
      <c r="AG1821" s="183"/>
      <c r="AH1821" s="185"/>
      <c r="AI1821" s="183"/>
      <c r="AJ1821" s="185"/>
      <c r="AK1821" s="183"/>
      <c r="AL1821" s="185"/>
      <c r="AM1821" s="183"/>
      <c r="AN1821" s="185"/>
      <c r="AO1821" s="183"/>
      <c r="AP1821" s="48"/>
      <c r="AQ1821" s="94"/>
    </row>
    <row r="1822" spans="1:43" x14ac:dyDescent="0.2">
      <c r="A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83"/>
      <c r="S1822" s="83"/>
      <c r="T1822" s="83"/>
      <c r="U1822" s="83"/>
      <c r="V1822" s="83"/>
      <c r="W1822" s="83"/>
      <c r="X1822" s="83"/>
      <c r="Y1822" s="83"/>
      <c r="Z1822" s="83"/>
      <c r="AA1822" s="83"/>
      <c r="AB1822" s="83"/>
      <c r="AC1822" s="83"/>
      <c r="AD1822" s="185"/>
      <c r="AE1822" s="183"/>
      <c r="AF1822" s="185"/>
      <c r="AG1822" s="183"/>
      <c r="AH1822" s="185"/>
      <c r="AI1822" s="183"/>
      <c r="AJ1822" s="185"/>
      <c r="AK1822" s="183"/>
      <c r="AL1822" s="185"/>
      <c r="AM1822" s="183"/>
      <c r="AN1822" s="185"/>
      <c r="AO1822" s="183"/>
      <c r="AP1822" s="48"/>
      <c r="AQ1822" s="94"/>
    </row>
    <row r="1823" spans="1:43" x14ac:dyDescent="0.2">
      <c r="A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83"/>
      <c r="S1823" s="83"/>
      <c r="T1823" s="83"/>
      <c r="U1823" s="83"/>
      <c r="V1823" s="83"/>
      <c r="W1823" s="83"/>
      <c r="X1823" s="83"/>
      <c r="Y1823" s="83"/>
      <c r="Z1823" s="83"/>
      <c r="AA1823" s="83"/>
      <c r="AB1823" s="83"/>
      <c r="AC1823" s="83"/>
      <c r="AD1823" s="185"/>
      <c r="AE1823" s="183"/>
      <c r="AF1823" s="185"/>
      <c r="AG1823" s="183"/>
      <c r="AH1823" s="185"/>
      <c r="AI1823" s="183"/>
      <c r="AJ1823" s="185"/>
      <c r="AK1823" s="183"/>
      <c r="AL1823" s="185"/>
      <c r="AM1823" s="183"/>
      <c r="AN1823" s="185"/>
      <c r="AO1823" s="183"/>
      <c r="AP1823" s="48"/>
      <c r="AQ1823" s="94"/>
    </row>
    <row r="1824" spans="1:43" x14ac:dyDescent="0.2">
      <c r="A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83"/>
      <c r="S1824" s="83"/>
      <c r="T1824" s="83"/>
      <c r="U1824" s="83"/>
      <c r="V1824" s="83"/>
      <c r="W1824" s="83"/>
      <c r="X1824" s="83"/>
      <c r="Y1824" s="83"/>
      <c r="Z1824" s="83"/>
      <c r="AA1824" s="83"/>
      <c r="AB1824" s="83"/>
      <c r="AC1824" s="83"/>
      <c r="AD1824" s="185"/>
      <c r="AE1824" s="183"/>
      <c r="AF1824" s="185"/>
      <c r="AG1824" s="183"/>
      <c r="AH1824" s="185"/>
      <c r="AI1824" s="183"/>
      <c r="AJ1824" s="185"/>
      <c r="AK1824" s="183"/>
      <c r="AL1824" s="185"/>
      <c r="AM1824" s="183"/>
      <c r="AN1824" s="185"/>
      <c r="AO1824" s="183"/>
      <c r="AP1824" s="48"/>
      <c r="AQ1824" s="94"/>
    </row>
    <row r="1825" spans="1:43" x14ac:dyDescent="0.2">
      <c r="A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83"/>
      <c r="S1825" s="83"/>
      <c r="T1825" s="83"/>
      <c r="U1825" s="83"/>
      <c r="V1825" s="83"/>
      <c r="W1825" s="83"/>
      <c r="X1825" s="83"/>
      <c r="Y1825" s="83"/>
      <c r="Z1825" s="83"/>
      <c r="AA1825" s="83"/>
      <c r="AB1825" s="83"/>
      <c r="AC1825" s="83"/>
      <c r="AD1825" s="185"/>
      <c r="AE1825" s="183"/>
      <c r="AF1825" s="185"/>
      <c r="AG1825" s="183"/>
      <c r="AH1825" s="185"/>
      <c r="AI1825" s="183"/>
      <c r="AJ1825" s="185"/>
      <c r="AK1825" s="183"/>
      <c r="AL1825" s="185"/>
      <c r="AM1825" s="183"/>
      <c r="AN1825" s="185"/>
      <c r="AO1825" s="183"/>
      <c r="AP1825" s="48"/>
      <c r="AQ1825" s="94"/>
    </row>
    <row r="1826" spans="1:43" x14ac:dyDescent="0.2">
      <c r="A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83"/>
      <c r="S1826" s="83"/>
      <c r="T1826" s="83"/>
      <c r="U1826" s="83"/>
      <c r="V1826" s="83"/>
      <c r="W1826" s="83"/>
      <c r="X1826" s="83"/>
      <c r="Y1826" s="83"/>
      <c r="Z1826" s="83"/>
      <c r="AA1826" s="83"/>
      <c r="AB1826" s="83"/>
      <c r="AC1826" s="83"/>
      <c r="AD1826" s="185"/>
      <c r="AE1826" s="183"/>
      <c r="AF1826" s="185"/>
      <c r="AG1826" s="183"/>
      <c r="AH1826" s="185"/>
      <c r="AI1826" s="183"/>
      <c r="AJ1826" s="185"/>
      <c r="AK1826" s="183"/>
      <c r="AL1826" s="185"/>
      <c r="AM1826" s="183"/>
      <c r="AN1826" s="185"/>
      <c r="AO1826" s="183"/>
      <c r="AP1826" s="48"/>
      <c r="AQ1826" s="94"/>
    </row>
    <row r="1827" spans="1:43" x14ac:dyDescent="0.2">
      <c r="A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83"/>
      <c r="S1827" s="83"/>
      <c r="T1827" s="83"/>
      <c r="U1827" s="83"/>
      <c r="V1827" s="83"/>
      <c r="W1827" s="83"/>
      <c r="X1827" s="83"/>
      <c r="Y1827" s="83"/>
      <c r="Z1827" s="83"/>
      <c r="AA1827" s="83"/>
      <c r="AB1827" s="83"/>
      <c r="AC1827" s="83"/>
      <c r="AD1827" s="185"/>
      <c r="AE1827" s="183"/>
      <c r="AF1827" s="185"/>
      <c r="AG1827" s="183"/>
      <c r="AH1827" s="185"/>
      <c r="AI1827" s="183"/>
      <c r="AJ1827" s="185"/>
      <c r="AK1827" s="183"/>
      <c r="AL1827" s="185"/>
      <c r="AM1827" s="183"/>
      <c r="AN1827" s="185"/>
      <c r="AO1827" s="183"/>
      <c r="AP1827" s="48"/>
      <c r="AQ1827" s="94"/>
    </row>
    <row r="1828" spans="1:43" x14ac:dyDescent="0.2">
      <c r="A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83"/>
      <c r="S1828" s="83"/>
      <c r="T1828" s="83"/>
      <c r="U1828" s="83"/>
      <c r="V1828" s="83"/>
      <c r="W1828" s="83"/>
      <c r="X1828" s="83"/>
      <c r="Y1828" s="83"/>
      <c r="Z1828" s="83"/>
      <c r="AA1828" s="83"/>
      <c r="AB1828" s="83"/>
      <c r="AC1828" s="83"/>
      <c r="AD1828" s="185"/>
      <c r="AE1828" s="183"/>
      <c r="AF1828" s="185"/>
      <c r="AG1828" s="183"/>
      <c r="AH1828" s="185"/>
      <c r="AI1828" s="183"/>
      <c r="AJ1828" s="185"/>
      <c r="AK1828" s="183"/>
      <c r="AL1828" s="185"/>
      <c r="AM1828" s="183"/>
      <c r="AN1828" s="185"/>
      <c r="AO1828" s="183"/>
      <c r="AP1828" s="48"/>
      <c r="AQ1828" s="94"/>
    </row>
    <row r="1829" spans="1:43" x14ac:dyDescent="0.2">
      <c r="A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83"/>
      <c r="S1829" s="83"/>
      <c r="T1829" s="83"/>
      <c r="U1829" s="83"/>
      <c r="V1829" s="83"/>
      <c r="W1829" s="83"/>
      <c r="X1829" s="83"/>
      <c r="Y1829" s="83"/>
      <c r="Z1829" s="83"/>
      <c r="AA1829" s="83"/>
      <c r="AB1829" s="83"/>
      <c r="AC1829" s="83"/>
      <c r="AD1829" s="185"/>
      <c r="AE1829" s="183"/>
      <c r="AF1829" s="185"/>
      <c r="AG1829" s="183"/>
      <c r="AH1829" s="185"/>
      <c r="AI1829" s="183"/>
      <c r="AJ1829" s="185"/>
      <c r="AK1829" s="183"/>
      <c r="AL1829" s="185"/>
      <c r="AM1829" s="183"/>
      <c r="AN1829" s="185"/>
      <c r="AO1829" s="183"/>
      <c r="AP1829" s="48"/>
      <c r="AQ1829" s="94"/>
    </row>
    <row r="1830" spans="1:43" x14ac:dyDescent="0.2">
      <c r="A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83"/>
      <c r="S1830" s="83"/>
      <c r="T1830" s="83"/>
      <c r="U1830" s="83"/>
      <c r="V1830" s="83"/>
      <c r="W1830" s="83"/>
      <c r="X1830" s="83"/>
      <c r="Y1830" s="83"/>
      <c r="Z1830" s="83"/>
      <c r="AA1830" s="83"/>
      <c r="AB1830" s="83"/>
      <c r="AC1830" s="83"/>
      <c r="AD1830" s="185"/>
      <c r="AE1830" s="183"/>
      <c r="AF1830" s="185"/>
      <c r="AG1830" s="183"/>
      <c r="AH1830" s="185"/>
      <c r="AI1830" s="183"/>
      <c r="AJ1830" s="185"/>
      <c r="AK1830" s="183"/>
      <c r="AL1830" s="185"/>
      <c r="AM1830" s="183"/>
      <c r="AN1830" s="185"/>
      <c r="AO1830" s="183"/>
      <c r="AP1830" s="48"/>
      <c r="AQ1830" s="94"/>
    </row>
    <row r="1831" spans="1:43" x14ac:dyDescent="0.2">
      <c r="A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83"/>
      <c r="S1831" s="83"/>
      <c r="T1831" s="83"/>
      <c r="U1831" s="83"/>
      <c r="V1831" s="83"/>
      <c r="W1831" s="83"/>
      <c r="X1831" s="83"/>
      <c r="Y1831" s="83"/>
      <c r="Z1831" s="83"/>
      <c r="AA1831" s="83"/>
      <c r="AB1831" s="83"/>
      <c r="AC1831" s="83"/>
      <c r="AD1831" s="185"/>
      <c r="AE1831" s="183"/>
      <c r="AF1831" s="185"/>
      <c r="AG1831" s="183"/>
      <c r="AH1831" s="185"/>
      <c r="AI1831" s="183"/>
      <c r="AJ1831" s="185"/>
      <c r="AK1831" s="183"/>
      <c r="AL1831" s="185"/>
      <c r="AM1831" s="183"/>
      <c r="AN1831" s="185"/>
      <c r="AO1831" s="183"/>
      <c r="AP1831" s="48"/>
      <c r="AQ1831" s="94"/>
    </row>
    <row r="1832" spans="1:43" x14ac:dyDescent="0.2">
      <c r="A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83"/>
      <c r="S1832" s="83"/>
      <c r="T1832" s="83"/>
      <c r="U1832" s="83"/>
      <c r="V1832" s="83"/>
      <c r="W1832" s="83"/>
      <c r="X1832" s="83"/>
      <c r="Y1832" s="83"/>
      <c r="Z1832" s="83"/>
      <c r="AA1832" s="83"/>
      <c r="AB1832" s="83"/>
      <c r="AC1832" s="83"/>
      <c r="AD1832" s="185"/>
      <c r="AE1832" s="183"/>
      <c r="AF1832" s="185"/>
      <c r="AG1832" s="183"/>
      <c r="AH1832" s="185"/>
      <c r="AI1832" s="183"/>
      <c r="AJ1832" s="185"/>
      <c r="AK1832" s="183"/>
      <c r="AL1832" s="185"/>
      <c r="AM1832" s="183"/>
      <c r="AN1832" s="185"/>
      <c r="AO1832" s="183"/>
      <c r="AP1832" s="48"/>
      <c r="AQ1832" s="94"/>
    </row>
    <row r="1833" spans="1:43" x14ac:dyDescent="0.2">
      <c r="A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83"/>
      <c r="S1833" s="83"/>
      <c r="T1833" s="83"/>
      <c r="U1833" s="83"/>
      <c r="V1833" s="83"/>
      <c r="W1833" s="83"/>
      <c r="X1833" s="83"/>
      <c r="Y1833" s="83"/>
      <c r="Z1833" s="83"/>
      <c r="AA1833" s="83"/>
      <c r="AB1833" s="83"/>
      <c r="AC1833" s="83"/>
      <c r="AD1833" s="185"/>
      <c r="AE1833" s="183"/>
      <c r="AF1833" s="185"/>
      <c r="AG1833" s="183"/>
      <c r="AH1833" s="185"/>
      <c r="AI1833" s="183"/>
      <c r="AJ1833" s="185"/>
      <c r="AK1833" s="183"/>
      <c r="AL1833" s="185"/>
      <c r="AM1833" s="183"/>
      <c r="AN1833" s="185"/>
      <c r="AO1833" s="183"/>
      <c r="AP1833" s="48"/>
      <c r="AQ1833" s="94"/>
    </row>
    <row r="1834" spans="1:43" x14ac:dyDescent="0.2">
      <c r="A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83"/>
      <c r="S1834" s="83"/>
      <c r="T1834" s="83"/>
      <c r="U1834" s="83"/>
      <c r="V1834" s="83"/>
      <c r="W1834" s="83"/>
      <c r="X1834" s="83"/>
      <c r="Y1834" s="83"/>
      <c r="Z1834" s="83"/>
      <c r="AA1834" s="83"/>
      <c r="AB1834" s="83"/>
      <c r="AC1834" s="83"/>
      <c r="AD1834" s="185"/>
      <c r="AE1834" s="183"/>
      <c r="AF1834" s="185"/>
      <c r="AG1834" s="183"/>
      <c r="AH1834" s="185"/>
      <c r="AI1834" s="183"/>
      <c r="AJ1834" s="185"/>
      <c r="AK1834" s="183"/>
      <c r="AL1834" s="185"/>
      <c r="AM1834" s="183"/>
      <c r="AN1834" s="185"/>
      <c r="AO1834" s="183"/>
      <c r="AP1834" s="48"/>
      <c r="AQ1834" s="94"/>
    </row>
    <row r="1835" spans="1:43" x14ac:dyDescent="0.2">
      <c r="A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83"/>
      <c r="S1835" s="83"/>
      <c r="T1835" s="83"/>
      <c r="U1835" s="83"/>
      <c r="V1835" s="83"/>
      <c r="W1835" s="83"/>
      <c r="X1835" s="83"/>
      <c r="Y1835" s="83"/>
      <c r="Z1835" s="83"/>
      <c r="AA1835" s="83"/>
      <c r="AB1835" s="83"/>
      <c r="AC1835" s="83"/>
      <c r="AD1835" s="185"/>
      <c r="AE1835" s="183"/>
      <c r="AF1835" s="185"/>
      <c r="AG1835" s="183"/>
      <c r="AH1835" s="185"/>
      <c r="AI1835" s="183"/>
      <c r="AJ1835" s="185"/>
      <c r="AK1835" s="183"/>
      <c r="AL1835" s="185"/>
      <c r="AM1835" s="183"/>
      <c r="AN1835" s="185"/>
      <c r="AO1835" s="183"/>
      <c r="AP1835" s="48"/>
      <c r="AQ1835" s="94"/>
    </row>
    <row r="1836" spans="1:43" x14ac:dyDescent="0.2">
      <c r="A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83"/>
      <c r="S1836" s="83"/>
      <c r="T1836" s="83"/>
      <c r="U1836" s="83"/>
      <c r="V1836" s="83"/>
      <c r="W1836" s="83"/>
      <c r="X1836" s="83"/>
      <c r="Y1836" s="83"/>
      <c r="Z1836" s="83"/>
      <c r="AA1836" s="83"/>
      <c r="AB1836" s="83"/>
      <c r="AC1836" s="83"/>
      <c r="AD1836" s="185"/>
      <c r="AE1836" s="183"/>
      <c r="AF1836" s="185"/>
      <c r="AG1836" s="183"/>
      <c r="AH1836" s="185"/>
      <c r="AI1836" s="183"/>
      <c r="AJ1836" s="185"/>
      <c r="AK1836" s="183"/>
      <c r="AL1836" s="185"/>
      <c r="AM1836" s="183"/>
      <c r="AN1836" s="185"/>
      <c r="AO1836" s="183"/>
      <c r="AP1836" s="48"/>
      <c r="AQ1836" s="94"/>
    </row>
    <row r="1837" spans="1:43" x14ac:dyDescent="0.2">
      <c r="A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83"/>
      <c r="S1837" s="83"/>
      <c r="T1837" s="83"/>
      <c r="U1837" s="83"/>
      <c r="V1837" s="83"/>
      <c r="W1837" s="83"/>
      <c r="X1837" s="83"/>
      <c r="Y1837" s="83"/>
      <c r="Z1837" s="83"/>
      <c r="AA1837" s="83"/>
      <c r="AB1837" s="83"/>
      <c r="AC1837" s="83"/>
      <c r="AD1837" s="185"/>
      <c r="AE1837" s="183"/>
      <c r="AF1837" s="185"/>
      <c r="AG1837" s="183"/>
      <c r="AH1837" s="185"/>
      <c r="AI1837" s="183"/>
      <c r="AJ1837" s="185"/>
      <c r="AK1837" s="183"/>
      <c r="AL1837" s="185"/>
      <c r="AM1837" s="183"/>
      <c r="AN1837" s="185"/>
      <c r="AO1837" s="183"/>
      <c r="AP1837" s="48"/>
      <c r="AQ1837" s="94"/>
    </row>
    <row r="1838" spans="1:43" x14ac:dyDescent="0.2">
      <c r="A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83"/>
      <c r="S1838" s="83"/>
      <c r="T1838" s="83"/>
      <c r="U1838" s="83"/>
      <c r="V1838" s="83"/>
      <c r="W1838" s="83"/>
      <c r="X1838" s="83"/>
      <c r="Y1838" s="83"/>
      <c r="Z1838" s="83"/>
      <c r="AA1838" s="83"/>
      <c r="AB1838" s="83"/>
      <c r="AC1838" s="83"/>
      <c r="AD1838" s="185"/>
      <c r="AE1838" s="183"/>
      <c r="AF1838" s="185"/>
      <c r="AG1838" s="183"/>
      <c r="AH1838" s="185"/>
      <c r="AI1838" s="183"/>
      <c r="AJ1838" s="185"/>
      <c r="AK1838" s="183"/>
      <c r="AL1838" s="185"/>
      <c r="AM1838" s="183"/>
      <c r="AN1838" s="185"/>
      <c r="AO1838" s="183"/>
      <c r="AP1838" s="48"/>
      <c r="AQ1838" s="94"/>
    </row>
    <row r="1839" spans="1:43" x14ac:dyDescent="0.2">
      <c r="A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83"/>
      <c r="S1839" s="83"/>
      <c r="T1839" s="83"/>
      <c r="U1839" s="83"/>
      <c r="V1839" s="83"/>
      <c r="W1839" s="83"/>
      <c r="X1839" s="83"/>
      <c r="Y1839" s="83"/>
      <c r="Z1839" s="83"/>
      <c r="AA1839" s="83"/>
      <c r="AB1839" s="83"/>
      <c r="AC1839" s="83"/>
      <c r="AD1839" s="185"/>
      <c r="AE1839" s="183"/>
      <c r="AF1839" s="185"/>
      <c r="AG1839" s="183"/>
      <c r="AH1839" s="185"/>
      <c r="AI1839" s="183"/>
      <c r="AJ1839" s="185"/>
      <c r="AK1839" s="183"/>
      <c r="AL1839" s="185"/>
      <c r="AM1839" s="183"/>
      <c r="AN1839" s="185"/>
      <c r="AO1839" s="183"/>
      <c r="AP1839" s="48"/>
      <c r="AQ1839" s="94"/>
    </row>
    <row r="1840" spans="1:43" x14ac:dyDescent="0.2">
      <c r="A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83"/>
      <c r="S1840" s="83"/>
      <c r="T1840" s="83"/>
      <c r="U1840" s="83"/>
      <c r="V1840" s="83"/>
      <c r="W1840" s="83"/>
      <c r="X1840" s="83"/>
      <c r="Y1840" s="83"/>
      <c r="Z1840" s="83"/>
      <c r="AA1840" s="83"/>
      <c r="AB1840" s="83"/>
      <c r="AC1840" s="83"/>
      <c r="AD1840" s="185"/>
      <c r="AE1840" s="183"/>
      <c r="AF1840" s="185"/>
      <c r="AG1840" s="183"/>
      <c r="AH1840" s="185"/>
      <c r="AI1840" s="183"/>
      <c r="AJ1840" s="185"/>
      <c r="AK1840" s="183"/>
      <c r="AL1840" s="185"/>
      <c r="AM1840" s="183"/>
      <c r="AN1840" s="185"/>
      <c r="AO1840" s="183"/>
      <c r="AP1840" s="48"/>
      <c r="AQ1840" s="94"/>
    </row>
    <row r="1841" spans="1:43" x14ac:dyDescent="0.2">
      <c r="A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83"/>
      <c r="S1841" s="83"/>
      <c r="T1841" s="83"/>
      <c r="U1841" s="83"/>
      <c r="V1841" s="83"/>
      <c r="W1841" s="83"/>
      <c r="X1841" s="83"/>
      <c r="Y1841" s="83"/>
      <c r="Z1841" s="83"/>
      <c r="AA1841" s="83"/>
      <c r="AB1841" s="83"/>
      <c r="AC1841" s="83"/>
      <c r="AD1841" s="185"/>
      <c r="AE1841" s="183"/>
      <c r="AF1841" s="185"/>
      <c r="AG1841" s="183"/>
      <c r="AH1841" s="185"/>
      <c r="AI1841" s="183"/>
      <c r="AJ1841" s="185"/>
      <c r="AK1841" s="183"/>
      <c r="AL1841" s="185"/>
      <c r="AM1841" s="183"/>
      <c r="AN1841" s="185"/>
      <c r="AO1841" s="183"/>
      <c r="AP1841" s="48"/>
      <c r="AQ1841" s="94"/>
    </row>
    <row r="1842" spans="1:43" x14ac:dyDescent="0.2">
      <c r="A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83"/>
      <c r="S1842" s="83"/>
      <c r="T1842" s="83"/>
      <c r="U1842" s="83"/>
      <c r="V1842" s="83"/>
      <c r="W1842" s="83"/>
      <c r="X1842" s="83"/>
      <c r="Y1842" s="83"/>
      <c r="Z1842" s="83"/>
      <c r="AA1842" s="83"/>
      <c r="AB1842" s="83"/>
      <c r="AC1842" s="83"/>
      <c r="AD1842" s="185"/>
      <c r="AE1842" s="183"/>
      <c r="AF1842" s="185"/>
      <c r="AG1842" s="183"/>
      <c r="AH1842" s="185"/>
      <c r="AI1842" s="183"/>
      <c r="AJ1842" s="185"/>
      <c r="AK1842" s="183"/>
      <c r="AL1842" s="185"/>
      <c r="AM1842" s="183"/>
      <c r="AN1842" s="185"/>
      <c r="AO1842" s="183"/>
      <c r="AP1842" s="48"/>
      <c r="AQ1842" s="94"/>
    </row>
    <row r="1843" spans="1:43" x14ac:dyDescent="0.2">
      <c r="A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83"/>
      <c r="S1843" s="83"/>
      <c r="T1843" s="83"/>
      <c r="U1843" s="83"/>
      <c r="V1843" s="83"/>
      <c r="W1843" s="83"/>
      <c r="X1843" s="83"/>
      <c r="Y1843" s="83"/>
      <c r="Z1843" s="83"/>
      <c r="AA1843" s="83"/>
      <c r="AB1843" s="83"/>
      <c r="AC1843" s="83"/>
      <c r="AD1843" s="185"/>
      <c r="AE1843" s="183"/>
      <c r="AF1843" s="185"/>
      <c r="AG1843" s="183"/>
      <c r="AH1843" s="185"/>
      <c r="AI1843" s="183"/>
      <c r="AJ1843" s="185"/>
      <c r="AK1843" s="183"/>
      <c r="AL1843" s="185"/>
      <c r="AM1843" s="183"/>
      <c r="AN1843" s="185"/>
      <c r="AO1843" s="183"/>
      <c r="AP1843" s="48"/>
      <c r="AQ1843" s="94"/>
    </row>
    <row r="1844" spans="1:43" x14ac:dyDescent="0.2">
      <c r="A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83"/>
      <c r="S1844" s="83"/>
      <c r="T1844" s="83"/>
      <c r="U1844" s="83"/>
      <c r="V1844" s="83"/>
      <c r="W1844" s="83"/>
      <c r="X1844" s="83"/>
      <c r="Y1844" s="83"/>
      <c r="Z1844" s="83"/>
      <c r="AA1844" s="83"/>
      <c r="AB1844" s="83"/>
      <c r="AC1844" s="83"/>
      <c r="AD1844" s="185"/>
      <c r="AE1844" s="183"/>
      <c r="AF1844" s="185"/>
      <c r="AG1844" s="183"/>
      <c r="AH1844" s="185"/>
      <c r="AI1844" s="183"/>
      <c r="AJ1844" s="185"/>
      <c r="AK1844" s="183"/>
      <c r="AL1844" s="185"/>
      <c r="AM1844" s="183"/>
      <c r="AN1844" s="185"/>
      <c r="AO1844" s="183"/>
      <c r="AP1844" s="48"/>
      <c r="AQ1844" s="94"/>
    </row>
    <row r="1845" spans="1:43" x14ac:dyDescent="0.2">
      <c r="A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83"/>
      <c r="S1845" s="83"/>
      <c r="T1845" s="83"/>
      <c r="U1845" s="83"/>
      <c r="V1845" s="83"/>
      <c r="W1845" s="83"/>
      <c r="X1845" s="83"/>
      <c r="Y1845" s="83"/>
      <c r="Z1845" s="83"/>
      <c r="AA1845" s="83"/>
      <c r="AB1845" s="83"/>
      <c r="AC1845" s="83"/>
      <c r="AD1845" s="185"/>
      <c r="AE1845" s="183"/>
      <c r="AF1845" s="185"/>
      <c r="AG1845" s="183"/>
      <c r="AH1845" s="185"/>
      <c r="AI1845" s="183"/>
      <c r="AJ1845" s="185"/>
      <c r="AK1845" s="183"/>
      <c r="AL1845" s="185"/>
      <c r="AM1845" s="183"/>
      <c r="AN1845" s="185"/>
      <c r="AO1845" s="183"/>
      <c r="AP1845" s="48"/>
      <c r="AQ1845" s="94"/>
    </row>
    <row r="1846" spans="1:43" x14ac:dyDescent="0.2">
      <c r="A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83"/>
      <c r="S1846" s="83"/>
      <c r="T1846" s="83"/>
      <c r="U1846" s="83"/>
      <c r="V1846" s="83"/>
      <c r="W1846" s="83"/>
      <c r="X1846" s="83"/>
      <c r="Y1846" s="83"/>
      <c r="Z1846" s="83"/>
      <c r="AA1846" s="83"/>
      <c r="AB1846" s="83"/>
      <c r="AC1846" s="83"/>
      <c r="AD1846" s="185"/>
      <c r="AE1846" s="183"/>
      <c r="AF1846" s="185"/>
      <c r="AG1846" s="183"/>
      <c r="AH1846" s="185"/>
      <c r="AI1846" s="183"/>
      <c r="AJ1846" s="185"/>
      <c r="AK1846" s="183"/>
      <c r="AL1846" s="185"/>
      <c r="AM1846" s="183"/>
      <c r="AN1846" s="185"/>
      <c r="AO1846" s="183"/>
      <c r="AP1846" s="48"/>
      <c r="AQ1846" s="94"/>
    </row>
    <row r="1847" spans="1:43" x14ac:dyDescent="0.2">
      <c r="A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83"/>
      <c r="S1847" s="83"/>
      <c r="T1847" s="83"/>
      <c r="U1847" s="83"/>
      <c r="V1847" s="83"/>
      <c r="W1847" s="83"/>
      <c r="X1847" s="83"/>
      <c r="Y1847" s="83"/>
      <c r="Z1847" s="83"/>
      <c r="AA1847" s="83"/>
      <c r="AB1847" s="83"/>
      <c r="AC1847" s="83"/>
      <c r="AD1847" s="185"/>
      <c r="AE1847" s="183"/>
      <c r="AF1847" s="185"/>
      <c r="AG1847" s="183"/>
      <c r="AH1847" s="185"/>
      <c r="AI1847" s="183"/>
      <c r="AJ1847" s="185"/>
      <c r="AK1847" s="183"/>
      <c r="AL1847" s="185"/>
      <c r="AM1847" s="183"/>
      <c r="AN1847" s="185"/>
      <c r="AO1847" s="183"/>
      <c r="AP1847" s="48"/>
      <c r="AQ1847" s="94"/>
    </row>
    <row r="1848" spans="1:43" x14ac:dyDescent="0.2">
      <c r="A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83"/>
      <c r="S1848" s="83"/>
      <c r="T1848" s="83"/>
      <c r="U1848" s="83"/>
      <c r="V1848" s="83"/>
      <c r="W1848" s="83"/>
      <c r="X1848" s="83"/>
      <c r="Y1848" s="83"/>
      <c r="Z1848" s="83"/>
      <c r="AA1848" s="83"/>
      <c r="AB1848" s="83"/>
      <c r="AC1848" s="83"/>
      <c r="AD1848" s="185"/>
      <c r="AE1848" s="183"/>
      <c r="AF1848" s="185"/>
      <c r="AG1848" s="183"/>
      <c r="AH1848" s="185"/>
      <c r="AI1848" s="183"/>
      <c r="AJ1848" s="185"/>
      <c r="AK1848" s="183"/>
      <c r="AL1848" s="185"/>
      <c r="AM1848" s="183"/>
      <c r="AN1848" s="185"/>
      <c r="AO1848" s="183"/>
      <c r="AP1848" s="48"/>
      <c r="AQ1848" s="94"/>
    </row>
    <row r="1849" spans="1:43" x14ac:dyDescent="0.2">
      <c r="A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83"/>
      <c r="S1849" s="83"/>
      <c r="T1849" s="83"/>
      <c r="U1849" s="83"/>
      <c r="V1849" s="83"/>
      <c r="W1849" s="83"/>
      <c r="X1849" s="83"/>
      <c r="Y1849" s="83"/>
      <c r="Z1849" s="83"/>
      <c r="AA1849" s="83"/>
      <c r="AB1849" s="83"/>
      <c r="AC1849" s="83"/>
      <c r="AD1849" s="185"/>
      <c r="AE1849" s="183"/>
      <c r="AF1849" s="185"/>
      <c r="AG1849" s="183"/>
      <c r="AH1849" s="185"/>
      <c r="AI1849" s="183"/>
      <c r="AJ1849" s="185"/>
      <c r="AK1849" s="183"/>
      <c r="AL1849" s="185"/>
      <c r="AM1849" s="183"/>
      <c r="AN1849" s="185"/>
      <c r="AO1849" s="183"/>
      <c r="AP1849" s="48"/>
      <c r="AQ1849" s="94"/>
    </row>
    <row r="1850" spans="1:43" x14ac:dyDescent="0.2">
      <c r="A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83"/>
      <c r="S1850" s="83"/>
      <c r="T1850" s="83"/>
      <c r="U1850" s="83"/>
      <c r="V1850" s="83"/>
      <c r="W1850" s="83"/>
      <c r="X1850" s="83"/>
      <c r="Y1850" s="83"/>
      <c r="Z1850" s="83"/>
      <c r="AA1850" s="83"/>
      <c r="AB1850" s="83"/>
      <c r="AC1850" s="83"/>
      <c r="AD1850" s="185"/>
      <c r="AE1850" s="183"/>
      <c r="AF1850" s="185"/>
      <c r="AG1850" s="183"/>
      <c r="AH1850" s="185"/>
      <c r="AI1850" s="183"/>
      <c r="AJ1850" s="185"/>
      <c r="AK1850" s="183"/>
      <c r="AL1850" s="185"/>
      <c r="AM1850" s="183"/>
      <c r="AN1850" s="185"/>
      <c r="AO1850" s="183"/>
      <c r="AP1850" s="48"/>
      <c r="AQ1850" s="94"/>
    </row>
    <row r="1851" spans="1:43" x14ac:dyDescent="0.2">
      <c r="A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83"/>
      <c r="S1851" s="83"/>
      <c r="T1851" s="83"/>
      <c r="U1851" s="83"/>
      <c r="V1851" s="83"/>
      <c r="W1851" s="83"/>
      <c r="X1851" s="83"/>
      <c r="Y1851" s="83"/>
      <c r="Z1851" s="83"/>
      <c r="AA1851" s="83"/>
      <c r="AB1851" s="83"/>
      <c r="AC1851" s="83"/>
      <c r="AD1851" s="185"/>
      <c r="AE1851" s="183"/>
      <c r="AF1851" s="185"/>
      <c r="AG1851" s="183"/>
      <c r="AH1851" s="185"/>
      <c r="AI1851" s="183"/>
      <c r="AJ1851" s="185"/>
      <c r="AK1851" s="183"/>
      <c r="AL1851" s="185"/>
      <c r="AM1851" s="183"/>
      <c r="AN1851" s="185"/>
      <c r="AO1851" s="183"/>
      <c r="AP1851" s="48"/>
      <c r="AQ1851" s="94"/>
    </row>
    <row r="1852" spans="1:43" x14ac:dyDescent="0.2">
      <c r="A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83"/>
      <c r="S1852" s="83"/>
      <c r="T1852" s="83"/>
      <c r="U1852" s="83"/>
      <c r="V1852" s="83"/>
      <c r="W1852" s="83"/>
      <c r="X1852" s="83"/>
      <c r="Y1852" s="83"/>
      <c r="Z1852" s="83"/>
      <c r="AA1852" s="83"/>
      <c r="AB1852" s="83"/>
      <c r="AC1852" s="83"/>
      <c r="AD1852" s="185"/>
      <c r="AE1852" s="183"/>
      <c r="AF1852" s="185"/>
      <c r="AG1852" s="183"/>
      <c r="AH1852" s="185"/>
      <c r="AI1852" s="183"/>
      <c r="AJ1852" s="185"/>
      <c r="AK1852" s="183"/>
      <c r="AL1852" s="185"/>
      <c r="AM1852" s="183"/>
      <c r="AN1852" s="185"/>
      <c r="AO1852" s="183"/>
      <c r="AP1852" s="48"/>
      <c r="AQ1852" s="94"/>
    </row>
    <row r="1853" spans="1:43" x14ac:dyDescent="0.2">
      <c r="A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83"/>
      <c r="S1853" s="83"/>
      <c r="T1853" s="83"/>
      <c r="U1853" s="83"/>
      <c r="V1853" s="83"/>
      <c r="W1853" s="83"/>
      <c r="X1853" s="83"/>
      <c r="Y1853" s="83"/>
      <c r="Z1853" s="83"/>
      <c r="AA1853" s="83"/>
      <c r="AB1853" s="83"/>
      <c r="AC1853" s="83"/>
      <c r="AD1853" s="185"/>
      <c r="AE1853" s="183"/>
      <c r="AF1853" s="185"/>
      <c r="AG1853" s="183"/>
      <c r="AH1853" s="185"/>
      <c r="AI1853" s="183"/>
      <c r="AJ1853" s="185"/>
      <c r="AK1853" s="183"/>
      <c r="AL1853" s="185"/>
      <c r="AM1853" s="183"/>
      <c r="AN1853" s="185"/>
      <c r="AO1853" s="183"/>
      <c r="AP1853" s="48"/>
      <c r="AQ1853" s="94"/>
    </row>
    <row r="1854" spans="1:43" x14ac:dyDescent="0.2">
      <c r="A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83"/>
      <c r="S1854" s="83"/>
      <c r="T1854" s="83"/>
      <c r="U1854" s="83"/>
      <c r="V1854" s="83"/>
      <c r="W1854" s="83"/>
      <c r="X1854" s="83"/>
      <c r="Y1854" s="83"/>
      <c r="Z1854" s="83"/>
      <c r="AA1854" s="83"/>
      <c r="AB1854" s="83"/>
      <c r="AC1854" s="83"/>
      <c r="AD1854" s="185"/>
      <c r="AE1854" s="183"/>
      <c r="AF1854" s="185"/>
      <c r="AG1854" s="183"/>
      <c r="AH1854" s="185"/>
      <c r="AI1854" s="183"/>
      <c r="AJ1854" s="185"/>
      <c r="AK1854" s="183"/>
      <c r="AL1854" s="185"/>
      <c r="AM1854" s="183"/>
      <c r="AN1854" s="185"/>
      <c r="AO1854" s="183"/>
      <c r="AP1854" s="48"/>
      <c r="AQ1854" s="94"/>
    </row>
    <row r="1855" spans="1:43" x14ac:dyDescent="0.2">
      <c r="A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83"/>
      <c r="S1855" s="83"/>
      <c r="T1855" s="83"/>
      <c r="U1855" s="83"/>
      <c r="V1855" s="83"/>
      <c r="W1855" s="83"/>
      <c r="X1855" s="83"/>
      <c r="Y1855" s="83"/>
      <c r="Z1855" s="83"/>
      <c r="AA1855" s="83"/>
      <c r="AB1855" s="83"/>
      <c r="AC1855" s="83"/>
      <c r="AD1855" s="185"/>
      <c r="AE1855" s="183"/>
      <c r="AF1855" s="185"/>
      <c r="AG1855" s="183"/>
      <c r="AH1855" s="185"/>
      <c r="AI1855" s="183"/>
      <c r="AJ1855" s="185"/>
      <c r="AK1855" s="183"/>
      <c r="AL1855" s="185"/>
      <c r="AM1855" s="183"/>
      <c r="AN1855" s="185"/>
      <c r="AO1855" s="183"/>
      <c r="AP1855" s="48"/>
      <c r="AQ1855" s="94"/>
    </row>
    <row r="1856" spans="1:43" x14ac:dyDescent="0.2">
      <c r="A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83"/>
      <c r="S1856" s="83"/>
      <c r="T1856" s="83"/>
      <c r="U1856" s="83"/>
      <c r="V1856" s="83"/>
      <c r="W1856" s="83"/>
      <c r="X1856" s="83"/>
      <c r="Y1856" s="83"/>
      <c r="Z1856" s="83"/>
      <c r="AA1856" s="83"/>
      <c r="AB1856" s="83"/>
      <c r="AC1856" s="83"/>
      <c r="AD1856" s="185"/>
      <c r="AE1856" s="183"/>
      <c r="AF1856" s="185"/>
      <c r="AG1856" s="183"/>
      <c r="AH1856" s="185"/>
      <c r="AI1856" s="183"/>
      <c r="AJ1856" s="185"/>
      <c r="AK1856" s="183"/>
      <c r="AL1856" s="185"/>
      <c r="AM1856" s="183"/>
      <c r="AN1856" s="185"/>
      <c r="AO1856" s="183"/>
      <c r="AP1856" s="48"/>
      <c r="AQ1856" s="94"/>
    </row>
    <row r="1857" spans="1:43" x14ac:dyDescent="0.2">
      <c r="A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83"/>
      <c r="S1857" s="83"/>
      <c r="T1857" s="83"/>
      <c r="U1857" s="83"/>
      <c r="V1857" s="83"/>
      <c r="W1857" s="83"/>
      <c r="X1857" s="83"/>
      <c r="Y1857" s="83"/>
      <c r="Z1857" s="83"/>
      <c r="AA1857" s="83"/>
      <c r="AB1857" s="83"/>
      <c r="AC1857" s="83"/>
      <c r="AD1857" s="185"/>
      <c r="AE1857" s="183"/>
      <c r="AF1857" s="185"/>
      <c r="AG1857" s="183"/>
      <c r="AH1857" s="185"/>
      <c r="AI1857" s="183"/>
      <c r="AJ1857" s="185"/>
      <c r="AK1857" s="183"/>
      <c r="AL1857" s="185"/>
      <c r="AM1857" s="183"/>
      <c r="AN1857" s="185"/>
      <c r="AO1857" s="183"/>
      <c r="AP1857" s="48"/>
      <c r="AQ1857" s="94"/>
    </row>
    <row r="1858" spans="1:43" x14ac:dyDescent="0.2">
      <c r="A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83"/>
      <c r="S1858" s="83"/>
      <c r="T1858" s="83"/>
      <c r="U1858" s="83"/>
      <c r="V1858" s="83"/>
      <c r="W1858" s="83"/>
      <c r="X1858" s="83"/>
      <c r="Y1858" s="83"/>
      <c r="Z1858" s="83"/>
      <c r="AA1858" s="83"/>
      <c r="AB1858" s="83"/>
      <c r="AC1858" s="83"/>
      <c r="AD1858" s="185"/>
      <c r="AE1858" s="183"/>
      <c r="AF1858" s="185"/>
      <c r="AG1858" s="183"/>
      <c r="AH1858" s="185"/>
      <c r="AI1858" s="183"/>
      <c r="AJ1858" s="185"/>
      <c r="AK1858" s="183"/>
      <c r="AL1858" s="185"/>
      <c r="AM1858" s="183"/>
      <c r="AN1858" s="185"/>
      <c r="AO1858" s="183"/>
      <c r="AP1858" s="48"/>
      <c r="AQ1858" s="94"/>
    </row>
    <row r="1859" spans="1:43" x14ac:dyDescent="0.2">
      <c r="A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83"/>
      <c r="S1859" s="83"/>
      <c r="T1859" s="83"/>
      <c r="U1859" s="83"/>
      <c r="V1859" s="83"/>
      <c r="W1859" s="83"/>
      <c r="X1859" s="83"/>
      <c r="Y1859" s="83"/>
      <c r="Z1859" s="83"/>
      <c r="AA1859" s="83"/>
      <c r="AB1859" s="83"/>
      <c r="AC1859" s="83"/>
      <c r="AD1859" s="185"/>
      <c r="AE1859" s="183"/>
      <c r="AF1859" s="185"/>
      <c r="AG1859" s="183"/>
      <c r="AH1859" s="185"/>
      <c r="AI1859" s="183"/>
      <c r="AJ1859" s="185"/>
      <c r="AK1859" s="183"/>
      <c r="AL1859" s="185"/>
      <c r="AM1859" s="183"/>
      <c r="AN1859" s="185"/>
      <c r="AO1859" s="183"/>
      <c r="AP1859" s="48"/>
      <c r="AQ1859" s="94"/>
    </row>
    <row r="1860" spans="1:43" x14ac:dyDescent="0.2">
      <c r="A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83"/>
      <c r="S1860" s="83"/>
      <c r="T1860" s="83"/>
      <c r="U1860" s="83"/>
      <c r="V1860" s="83"/>
      <c r="W1860" s="83"/>
      <c r="X1860" s="83"/>
      <c r="Y1860" s="83"/>
      <c r="Z1860" s="83"/>
      <c r="AA1860" s="83"/>
      <c r="AB1860" s="83"/>
      <c r="AC1860" s="83"/>
      <c r="AD1860" s="185"/>
      <c r="AE1860" s="183"/>
      <c r="AF1860" s="185"/>
      <c r="AG1860" s="183"/>
      <c r="AH1860" s="185"/>
      <c r="AI1860" s="183"/>
      <c r="AJ1860" s="185"/>
      <c r="AK1860" s="183"/>
      <c r="AL1860" s="185"/>
      <c r="AM1860" s="183"/>
      <c r="AN1860" s="185"/>
      <c r="AO1860" s="183"/>
      <c r="AP1860" s="48"/>
      <c r="AQ1860" s="94"/>
    </row>
    <row r="1861" spans="1:43" x14ac:dyDescent="0.2">
      <c r="A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83"/>
      <c r="S1861" s="83"/>
      <c r="T1861" s="83"/>
      <c r="U1861" s="83"/>
      <c r="V1861" s="83"/>
      <c r="W1861" s="83"/>
      <c r="X1861" s="83"/>
      <c r="Y1861" s="83"/>
      <c r="Z1861" s="83"/>
      <c r="AA1861" s="83"/>
      <c r="AB1861" s="83"/>
      <c r="AC1861" s="83"/>
      <c r="AD1861" s="185"/>
      <c r="AE1861" s="183"/>
      <c r="AF1861" s="185"/>
      <c r="AG1861" s="183"/>
      <c r="AH1861" s="185"/>
      <c r="AI1861" s="183"/>
      <c r="AJ1861" s="185"/>
      <c r="AK1861" s="183"/>
      <c r="AL1861" s="185"/>
      <c r="AM1861" s="183"/>
      <c r="AN1861" s="185"/>
      <c r="AO1861" s="183"/>
      <c r="AP1861" s="48"/>
      <c r="AQ1861" s="94"/>
    </row>
    <row r="1862" spans="1:43" x14ac:dyDescent="0.2">
      <c r="A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83"/>
      <c r="S1862" s="83"/>
      <c r="T1862" s="83"/>
      <c r="U1862" s="83"/>
      <c r="V1862" s="83"/>
      <c r="W1862" s="83"/>
      <c r="X1862" s="83"/>
      <c r="Y1862" s="83"/>
      <c r="Z1862" s="83"/>
      <c r="AA1862" s="83"/>
      <c r="AB1862" s="83"/>
      <c r="AC1862" s="83"/>
      <c r="AD1862" s="185"/>
      <c r="AE1862" s="183"/>
      <c r="AF1862" s="185"/>
      <c r="AG1862" s="183"/>
      <c r="AH1862" s="185"/>
      <c r="AI1862" s="183"/>
      <c r="AJ1862" s="185"/>
      <c r="AK1862" s="183"/>
      <c r="AL1862" s="185"/>
      <c r="AM1862" s="183"/>
      <c r="AN1862" s="185"/>
      <c r="AO1862" s="183"/>
      <c r="AP1862" s="48"/>
      <c r="AQ1862" s="94"/>
    </row>
    <row r="1863" spans="1:43" x14ac:dyDescent="0.2">
      <c r="A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83"/>
      <c r="S1863" s="83"/>
      <c r="T1863" s="83"/>
      <c r="U1863" s="83"/>
      <c r="V1863" s="83"/>
      <c r="W1863" s="83"/>
      <c r="X1863" s="83"/>
      <c r="Y1863" s="83"/>
      <c r="Z1863" s="83"/>
      <c r="AA1863" s="83"/>
      <c r="AB1863" s="83"/>
      <c r="AC1863" s="83"/>
      <c r="AD1863" s="185"/>
      <c r="AE1863" s="183"/>
      <c r="AF1863" s="185"/>
      <c r="AG1863" s="183"/>
      <c r="AH1863" s="185"/>
      <c r="AI1863" s="183"/>
      <c r="AJ1863" s="185"/>
      <c r="AK1863" s="183"/>
      <c r="AL1863" s="185"/>
      <c r="AM1863" s="183"/>
      <c r="AN1863" s="185"/>
      <c r="AO1863" s="183"/>
      <c r="AP1863" s="48"/>
      <c r="AQ1863" s="94"/>
    </row>
    <row r="1864" spans="1:43" x14ac:dyDescent="0.2">
      <c r="A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83"/>
      <c r="S1864" s="83"/>
      <c r="T1864" s="83"/>
      <c r="U1864" s="83"/>
      <c r="V1864" s="83"/>
      <c r="W1864" s="83"/>
      <c r="X1864" s="83"/>
      <c r="Y1864" s="83"/>
      <c r="Z1864" s="83"/>
      <c r="AA1864" s="83"/>
      <c r="AB1864" s="83"/>
      <c r="AC1864" s="83"/>
      <c r="AD1864" s="185"/>
      <c r="AE1864" s="183"/>
      <c r="AF1864" s="185"/>
      <c r="AG1864" s="183"/>
      <c r="AH1864" s="185"/>
      <c r="AI1864" s="183"/>
      <c r="AJ1864" s="185"/>
      <c r="AK1864" s="183"/>
      <c r="AL1864" s="185"/>
      <c r="AM1864" s="183"/>
      <c r="AN1864" s="185"/>
      <c r="AO1864" s="183"/>
      <c r="AP1864" s="48"/>
      <c r="AQ1864" s="94"/>
    </row>
    <row r="1865" spans="1:43" x14ac:dyDescent="0.2">
      <c r="A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83"/>
      <c r="S1865" s="83"/>
      <c r="T1865" s="83"/>
      <c r="U1865" s="83"/>
      <c r="V1865" s="83"/>
      <c r="W1865" s="83"/>
      <c r="X1865" s="83"/>
      <c r="Y1865" s="83"/>
      <c r="Z1865" s="83"/>
      <c r="AA1865" s="83"/>
      <c r="AB1865" s="83"/>
      <c r="AC1865" s="83"/>
      <c r="AD1865" s="185"/>
      <c r="AE1865" s="183"/>
      <c r="AF1865" s="185"/>
      <c r="AG1865" s="183"/>
      <c r="AH1865" s="185"/>
      <c r="AI1865" s="183"/>
      <c r="AJ1865" s="185"/>
      <c r="AK1865" s="183"/>
      <c r="AL1865" s="185"/>
      <c r="AM1865" s="183"/>
      <c r="AN1865" s="185"/>
      <c r="AO1865" s="183"/>
      <c r="AP1865" s="48"/>
      <c r="AQ1865" s="94"/>
    </row>
    <row r="1866" spans="1:43" x14ac:dyDescent="0.2">
      <c r="A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83"/>
      <c r="S1866" s="83"/>
      <c r="T1866" s="83"/>
      <c r="U1866" s="83"/>
      <c r="V1866" s="83"/>
      <c r="W1866" s="83"/>
      <c r="X1866" s="83"/>
      <c r="Y1866" s="83"/>
      <c r="Z1866" s="83"/>
      <c r="AA1866" s="83"/>
      <c r="AB1866" s="83"/>
      <c r="AC1866" s="83"/>
      <c r="AD1866" s="185"/>
      <c r="AE1866" s="183"/>
      <c r="AF1866" s="185"/>
      <c r="AG1866" s="183"/>
      <c r="AH1866" s="185"/>
      <c r="AI1866" s="183"/>
      <c r="AJ1866" s="185"/>
      <c r="AK1866" s="183"/>
      <c r="AL1866" s="185"/>
      <c r="AM1866" s="183"/>
      <c r="AN1866" s="185"/>
      <c r="AO1866" s="183"/>
      <c r="AP1866" s="48"/>
      <c r="AQ1866" s="94"/>
    </row>
    <row r="1867" spans="1:43" x14ac:dyDescent="0.2">
      <c r="A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83"/>
      <c r="S1867" s="83"/>
      <c r="T1867" s="83"/>
      <c r="U1867" s="83"/>
      <c r="V1867" s="83"/>
      <c r="W1867" s="83"/>
      <c r="X1867" s="83"/>
      <c r="Y1867" s="83"/>
      <c r="Z1867" s="83"/>
      <c r="AA1867" s="83"/>
      <c r="AB1867" s="83"/>
      <c r="AC1867" s="83"/>
      <c r="AD1867" s="185"/>
      <c r="AE1867" s="183"/>
      <c r="AF1867" s="185"/>
      <c r="AG1867" s="183"/>
      <c r="AH1867" s="185"/>
      <c r="AI1867" s="183"/>
      <c r="AJ1867" s="185"/>
      <c r="AK1867" s="183"/>
      <c r="AL1867" s="185"/>
      <c r="AM1867" s="183"/>
      <c r="AN1867" s="185"/>
      <c r="AO1867" s="183"/>
      <c r="AP1867" s="48"/>
      <c r="AQ1867" s="94"/>
    </row>
    <row r="1868" spans="1:43" x14ac:dyDescent="0.2">
      <c r="A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83"/>
      <c r="S1868" s="83"/>
      <c r="T1868" s="83"/>
      <c r="U1868" s="83"/>
      <c r="V1868" s="83"/>
      <c r="W1868" s="83"/>
      <c r="X1868" s="83"/>
      <c r="Y1868" s="83"/>
      <c r="Z1868" s="83"/>
      <c r="AA1868" s="83"/>
      <c r="AB1868" s="83"/>
      <c r="AC1868" s="83"/>
      <c r="AD1868" s="185"/>
      <c r="AE1868" s="183"/>
      <c r="AF1868" s="185"/>
      <c r="AG1868" s="183"/>
      <c r="AH1868" s="185"/>
      <c r="AI1868" s="183"/>
      <c r="AJ1868" s="185"/>
      <c r="AK1868" s="183"/>
      <c r="AL1868" s="185"/>
      <c r="AM1868" s="183"/>
      <c r="AN1868" s="185"/>
      <c r="AO1868" s="183"/>
      <c r="AP1868" s="48"/>
      <c r="AQ1868" s="94"/>
    </row>
    <row r="1869" spans="1:43" x14ac:dyDescent="0.2">
      <c r="A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83"/>
      <c r="S1869" s="83"/>
      <c r="T1869" s="83"/>
      <c r="U1869" s="83"/>
      <c r="V1869" s="83"/>
      <c r="W1869" s="83"/>
      <c r="X1869" s="83"/>
      <c r="Y1869" s="83"/>
      <c r="Z1869" s="83"/>
      <c r="AA1869" s="83"/>
      <c r="AB1869" s="83"/>
      <c r="AC1869" s="83"/>
      <c r="AD1869" s="185"/>
      <c r="AE1869" s="183"/>
      <c r="AF1869" s="185"/>
      <c r="AG1869" s="183"/>
      <c r="AH1869" s="185"/>
      <c r="AI1869" s="183"/>
      <c r="AJ1869" s="185"/>
      <c r="AK1869" s="183"/>
      <c r="AL1869" s="185"/>
      <c r="AM1869" s="183"/>
      <c r="AN1869" s="185"/>
      <c r="AO1869" s="183"/>
      <c r="AP1869" s="48"/>
      <c r="AQ1869" s="94"/>
    </row>
    <row r="1870" spans="1:43" x14ac:dyDescent="0.2">
      <c r="A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83"/>
      <c r="S1870" s="83"/>
      <c r="T1870" s="83"/>
      <c r="U1870" s="83"/>
      <c r="V1870" s="83"/>
      <c r="W1870" s="83"/>
      <c r="X1870" s="83"/>
      <c r="Y1870" s="83"/>
      <c r="Z1870" s="83"/>
      <c r="AA1870" s="83"/>
      <c r="AB1870" s="83"/>
      <c r="AC1870" s="83"/>
      <c r="AD1870" s="185"/>
      <c r="AE1870" s="183"/>
      <c r="AF1870" s="185"/>
      <c r="AG1870" s="183"/>
      <c r="AH1870" s="185"/>
      <c r="AI1870" s="183"/>
      <c r="AJ1870" s="185"/>
      <c r="AK1870" s="183"/>
      <c r="AL1870" s="185"/>
      <c r="AM1870" s="183"/>
      <c r="AN1870" s="185"/>
      <c r="AO1870" s="183"/>
      <c r="AP1870" s="48"/>
      <c r="AQ1870" s="94"/>
    </row>
    <row r="1871" spans="1:43" x14ac:dyDescent="0.2">
      <c r="A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83"/>
      <c r="S1871" s="83"/>
      <c r="T1871" s="83"/>
      <c r="U1871" s="83"/>
      <c r="V1871" s="83"/>
      <c r="W1871" s="83"/>
      <c r="X1871" s="83"/>
      <c r="Y1871" s="83"/>
      <c r="Z1871" s="83"/>
      <c r="AA1871" s="83"/>
      <c r="AB1871" s="83"/>
      <c r="AC1871" s="83"/>
      <c r="AD1871" s="185"/>
      <c r="AE1871" s="183"/>
      <c r="AF1871" s="185"/>
      <c r="AG1871" s="183"/>
      <c r="AH1871" s="185"/>
      <c r="AI1871" s="183"/>
      <c r="AJ1871" s="185"/>
      <c r="AK1871" s="183"/>
      <c r="AL1871" s="185"/>
      <c r="AM1871" s="183"/>
      <c r="AN1871" s="185"/>
      <c r="AO1871" s="183"/>
      <c r="AP1871" s="48"/>
      <c r="AQ1871" s="94"/>
    </row>
    <row r="1872" spans="1:43" x14ac:dyDescent="0.2">
      <c r="A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83"/>
      <c r="S1872" s="83"/>
      <c r="T1872" s="83"/>
      <c r="U1872" s="83"/>
      <c r="V1872" s="83"/>
      <c r="W1872" s="83"/>
      <c r="X1872" s="83"/>
      <c r="Y1872" s="83"/>
      <c r="Z1872" s="83"/>
      <c r="AA1872" s="83"/>
      <c r="AB1872" s="83"/>
      <c r="AC1872" s="83"/>
      <c r="AD1872" s="185"/>
      <c r="AE1872" s="183"/>
      <c r="AF1872" s="185"/>
      <c r="AG1872" s="183"/>
      <c r="AH1872" s="185"/>
      <c r="AI1872" s="183"/>
      <c r="AJ1872" s="185"/>
      <c r="AK1872" s="183"/>
      <c r="AL1872" s="185"/>
      <c r="AM1872" s="183"/>
      <c r="AN1872" s="185"/>
      <c r="AO1872" s="183"/>
      <c r="AP1872" s="48"/>
      <c r="AQ1872" s="94"/>
    </row>
    <row r="1873" spans="1:43" x14ac:dyDescent="0.2">
      <c r="A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83"/>
      <c r="S1873" s="83"/>
      <c r="T1873" s="83"/>
      <c r="U1873" s="83"/>
      <c r="V1873" s="83"/>
      <c r="W1873" s="83"/>
      <c r="X1873" s="83"/>
      <c r="Y1873" s="83"/>
      <c r="Z1873" s="83"/>
      <c r="AA1873" s="83"/>
      <c r="AB1873" s="83"/>
      <c r="AC1873" s="83"/>
      <c r="AD1873" s="185"/>
      <c r="AE1873" s="183"/>
      <c r="AF1873" s="185"/>
      <c r="AG1873" s="183"/>
      <c r="AH1873" s="185"/>
      <c r="AI1873" s="183"/>
      <c r="AJ1873" s="185"/>
      <c r="AK1873" s="183"/>
      <c r="AL1873" s="185"/>
      <c r="AM1873" s="183"/>
      <c r="AN1873" s="185"/>
      <c r="AO1873" s="183"/>
      <c r="AP1873" s="48"/>
      <c r="AQ1873" s="94"/>
    </row>
    <row r="1874" spans="1:43" x14ac:dyDescent="0.2">
      <c r="A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83"/>
      <c r="S1874" s="83"/>
      <c r="T1874" s="83"/>
      <c r="U1874" s="83"/>
      <c r="V1874" s="83"/>
      <c r="W1874" s="83"/>
      <c r="X1874" s="83"/>
      <c r="Y1874" s="83"/>
      <c r="Z1874" s="83"/>
      <c r="AA1874" s="83"/>
      <c r="AB1874" s="83"/>
      <c r="AC1874" s="83"/>
      <c r="AD1874" s="185"/>
      <c r="AE1874" s="183"/>
      <c r="AF1874" s="185"/>
      <c r="AG1874" s="183"/>
      <c r="AH1874" s="185"/>
      <c r="AI1874" s="183"/>
      <c r="AJ1874" s="185"/>
      <c r="AK1874" s="183"/>
      <c r="AL1874" s="185"/>
      <c r="AM1874" s="183"/>
      <c r="AN1874" s="185"/>
      <c r="AO1874" s="183"/>
      <c r="AP1874" s="48"/>
      <c r="AQ1874" s="94"/>
    </row>
    <row r="1875" spans="1:43" x14ac:dyDescent="0.2">
      <c r="A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83"/>
      <c r="S1875" s="83"/>
      <c r="T1875" s="83"/>
      <c r="U1875" s="83"/>
      <c r="V1875" s="83"/>
      <c r="W1875" s="83"/>
      <c r="X1875" s="83"/>
      <c r="Y1875" s="83"/>
      <c r="Z1875" s="83"/>
      <c r="AA1875" s="83"/>
      <c r="AB1875" s="83"/>
      <c r="AC1875" s="83"/>
      <c r="AD1875" s="185"/>
      <c r="AE1875" s="183"/>
      <c r="AF1875" s="185"/>
      <c r="AG1875" s="183"/>
      <c r="AH1875" s="185"/>
      <c r="AI1875" s="183"/>
      <c r="AJ1875" s="185"/>
      <c r="AK1875" s="183"/>
      <c r="AL1875" s="185"/>
      <c r="AM1875" s="183"/>
      <c r="AN1875" s="185"/>
      <c r="AO1875" s="183"/>
      <c r="AP1875" s="48"/>
      <c r="AQ1875" s="94"/>
    </row>
    <row r="1876" spans="1:43" x14ac:dyDescent="0.2">
      <c r="A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83"/>
      <c r="S1876" s="83"/>
      <c r="T1876" s="83"/>
      <c r="U1876" s="83"/>
      <c r="V1876" s="83"/>
      <c r="W1876" s="83"/>
      <c r="X1876" s="83"/>
      <c r="Y1876" s="83"/>
      <c r="Z1876" s="83"/>
      <c r="AA1876" s="83"/>
      <c r="AB1876" s="83"/>
      <c r="AC1876" s="83"/>
      <c r="AD1876" s="185"/>
      <c r="AE1876" s="183"/>
      <c r="AF1876" s="185"/>
      <c r="AG1876" s="183"/>
      <c r="AH1876" s="185"/>
      <c r="AI1876" s="183"/>
      <c r="AJ1876" s="185"/>
      <c r="AK1876" s="183"/>
      <c r="AL1876" s="185"/>
      <c r="AM1876" s="183"/>
      <c r="AN1876" s="185"/>
      <c r="AO1876" s="183"/>
      <c r="AP1876" s="48"/>
      <c r="AQ1876" s="94"/>
    </row>
    <row r="1877" spans="1:43" x14ac:dyDescent="0.2">
      <c r="A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83"/>
      <c r="S1877" s="83"/>
      <c r="T1877" s="83"/>
      <c r="U1877" s="83"/>
      <c r="V1877" s="83"/>
      <c r="W1877" s="83"/>
      <c r="X1877" s="83"/>
      <c r="Y1877" s="83"/>
      <c r="Z1877" s="83"/>
      <c r="AA1877" s="83"/>
      <c r="AB1877" s="83"/>
      <c r="AC1877" s="83"/>
      <c r="AD1877" s="185"/>
      <c r="AE1877" s="183"/>
      <c r="AF1877" s="185"/>
      <c r="AG1877" s="183"/>
      <c r="AH1877" s="185"/>
      <c r="AI1877" s="183"/>
      <c r="AJ1877" s="185"/>
      <c r="AK1877" s="183"/>
      <c r="AL1877" s="185"/>
      <c r="AM1877" s="183"/>
      <c r="AN1877" s="185"/>
      <c r="AO1877" s="183"/>
      <c r="AP1877" s="48"/>
      <c r="AQ1877" s="94"/>
    </row>
    <row r="1878" spans="1:43" x14ac:dyDescent="0.2">
      <c r="A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83"/>
      <c r="S1878" s="83"/>
      <c r="T1878" s="83"/>
      <c r="U1878" s="83"/>
      <c r="V1878" s="83"/>
      <c r="W1878" s="83"/>
      <c r="X1878" s="83"/>
      <c r="Y1878" s="83"/>
      <c r="Z1878" s="83"/>
      <c r="AA1878" s="83"/>
      <c r="AB1878" s="83"/>
      <c r="AC1878" s="83"/>
      <c r="AD1878" s="185"/>
      <c r="AE1878" s="183"/>
      <c r="AF1878" s="185"/>
      <c r="AG1878" s="183"/>
      <c r="AH1878" s="185"/>
      <c r="AI1878" s="183"/>
      <c r="AJ1878" s="185"/>
      <c r="AK1878" s="183"/>
      <c r="AL1878" s="185"/>
      <c r="AM1878" s="183"/>
      <c r="AN1878" s="185"/>
      <c r="AO1878" s="183"/>
      <c r="AP1878" s="48"/>
      <c r="AQ1878" s="94"/>
    </row>
    <row r="1879" spans="1:43" x14ac:dyDescent="0.2">
      <c r="A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83"/>
      <c r="S1879" s="83"/>
      <c r="T1879" s="83"/>
      <c r="U1879" s="83"/>
      <c r="V1879" s="83"/>
      <c r="W1879" s="83"/>
      <c r="X1879" s="83"/>
      <c r="Y1879" s="83"/>
      <c r="Z1879" s="83"/>
      <c r="AA1879" s="83"/>
      <c r="AB1879" s="83"/>
      <c r="AC1879" s="83"/>
      <c r="AD1879" s="185"/>
      <c r="AE1879" s="183"/>
      <c r="AF1879" s="185"/>
      <c r="AG1879" s="183"/>
      <c r="AH1879" s="185"/>
      <c r="AI1879" s="183"/>
      <c r="AJ1879" s="185"/>
      <c r="AK1879" s="183"/>
      <c r="AL1879" s="185"/>
      <c r="AM1879" s="183"/>
      <c r="AN1879" s="185"/>
      <c r="AO1879" s="183"/>
      <c r="AP1879" s="48"/>
      <c r="AQ1879" s="94"/>
    </row>
    <row r="1880" spans="1:43" x14ac:dyDescent="0.2">
      <c r="A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83"/>
      <c r="S1880" s="83"/>
      <c r="T1880" s="83"/>
      <c r="U1880" s="83"/>
      <c r="V1880" s="83"/>
      <c r="W1880" s="83"/>
      <c r="X1880" s="83"/>
      <c r="Y1880" s="83"/>
      <c r="Z1880" s="83"/>
      <c r="AA1880" s="83"/>
      <c r="AB1880" s="83"/>
      <c r="AC1880" s="83"/>
      <c r="AD1880" s="185"/>
      <c r="AE1880" s="183"/>
      <c r="AF1880" s="185"/>
      <c r="AG1880" s="183"/>
      <c r="AH1880" s="185"/>
      <c r="AI1880" s="183"/>
      <c r="AJ1880" s="185"/>
      <c r="AK1880" s="183"/>
      <c r="AL1880" s="185"/>
      <c r="AM1880" s="183"/>
      <c r="AN1880" s="185"/>
      <c r="AO1880" s="183"/>
      <c r="AP1880" s="48"/>
      <c r="AQ1880" s="94"/>
    </row>
    <row r="1881" spans="1:43" x14ac:dyDescent="0.2">
      <c r="A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83"/>
      <c r="S1881" s="83"/>
      <c r="T1881" s="83"/>
      <c r="U1881" s="83"/>
      <c r="V1881" s="83"/>
      <c r="W1881" s="83"/>
      <c r="X1881" s="83"/>
      <c r="Y1881" s="83"/>
      <c r="Z1881" s="83"/>
      <c r="AA1881" s="83"/>
      <c r="AB1881" s="83"/>
      <c r="AC1881" s="83"/>
      <c r="AD1881" s="185"/>
      <c r="AE1881" s="183"/>
      <c r="AF1881" s="185"/>
      <c r="AG1881" s="183"/>
      <c r="AH1881" s="185"/>
      <c r="AI1881" s="183"/>
      <c r="AJ1881" s="185"/>
      <c r="AK1881" s="183"/>
      <c r="AL1881" s="185"/>
      <c r="AM1881" s="183"/>
      <c r="AN1881" s="185"/>
      <c r="AO1881" s="183"/>
      <c r="AP1881" s="48"/>
      <c r="AQ1881" s="94"/>
    </row>
    <row r="1882" spans="1:43" x14ac:dyDescent="0.2">
      <c r="A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83"/>
      <c r="S1882" s="83"/>
      <c r="T1882" s="83"/>
      <c r="U1882" s="83"/>
      <c r="V1882" s="83"/>
      <c r="W1882" s="83"/>
      <c r="X1882" s="83"/>
      <c r="Y1882" s="83"/>
      <c r="Z1882" s="83"/>
      <c r="AA1882" s="83"/>
      <c r="AB1882" s="83"/>
      <c r="AC1882" s="83"/>
      <c r="AD1882" s="185"/>
      <c r="AE1882" s="183"/>
      <c r="AF1882" s="185"/>
      <c r="AG1882" s="183"/>
      <c r="AH1882" s="185"/>
      <c r="AI1882" s="183"/>
      <c r="AJ1882" s="185"/>
      <c r="AK1882" s="183"/>
      <c r="AL1882" s="185"/>
      <c r="AM1882" s="183"/>
      <c r="AN1882" s="185"/>
      <c r="AO1882" s="183"/>
      <c r="AP1882" s="48"/>
      <c r="AQ1882" s="94"/>
    </row>
    <row r="1883" spans="1:43" x14ac:dyDescent="0.2">
      <c r="A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83"/>
      <c r="S1883" s="83"/>
      <c r="T1883" s="83"/>
      <c r="U1883" s="83"/>
      <c r="V1883" s="83"/>
      <c r="W1883" s="83"/>
      <c r="X1883" s="83"/>
      <c r="Y1883" s="83"/>
      <c r="Z1883" s="83"/>
      <c r="AA1883" s="83"/>
      <c r="AB1883" s="83"/>
      <c r="AC1883" s="83"/>
      <c r="AD1883" s="185"/>
      <c r="AE1883" s="183"/>
      <c r="AF1883" s="185"/>
      <c r="AG1883" s="183"/>
      <c r="AH1883" s="185"/>
      <c r="AI1883" s="183"/>
      <c r="AJ1883" s="185"/>
      <c r="AK1883" s="183"/>
      <c r="AL1883" s="185"/>
      <c r="AM1883" s="183"/>
      <c r="AN1883" s="185"/>
      <c r="AO1883" s="183"/>
      <c r="AP1883" s="48"/>
      <c r="AQ1883" s="94"/>
    </row>
    <row r="1884" spans="1:43" x14ac:dyDescent="0.2">
      <c r="A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83"/>
      <c r="S1884" s="83"/>
      <c r="T1884" s="83"/>
      <c r="U1884" s="83"/>
      <c r="V1884" s="83"/>
      <c r="W1884" s="83"/>
      <c r="X1884" s="83"/>
      <c r="Y1884" s="83"/>
      <c r="Z1884" s="83"/>
      <c r="AA1884" s="83"/>
      <c r="AB1884" s="83"/>
      <c r="AC1884" s="83"/>
      <c r="AD1884" s="185"/>
      <c r="AE1884" s="183"/>
      <c r="AF1884" s="185"/>
      <c r="AG1884" s="183"/>
      <c r="AH1884" s="185"/>
      <c r="AI1884" s="183"/>
      <c r="AJ1884" s="185"/>
      <c r="AK1884" s="183"/>
      <c r="AL1884" s="185"/>
      <c r="AM1884" s="183"/>
      <c r="AN1884" s="185"/>
      <c r="AO1884" s="183"/>
      <c r="AP1884" s="48"/>
      <c r="AQ1884" s="94"/>
    </row>
    <row r="1885" spans="1:43" x14ac:dyDescent="0.2">
      <c r="A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83"/>
      <c r="S1885" s="83"/>
      <c r="T1885" s="83"/>
      <c r="U1885" s="83"/>
      <c r="V1885" s="83"/>
      <c r="W1885" s="83"/>
      <c r="X1885" s="83"/>
      <c r="Y1885" s="83"/>
      <c r="Z1885" s="83"/>
      <c r="AA1885" s="83"/>
      <c r="AB1885" s="83"/>
      <c r="AC1885" s="83"/>
      <c r="AD1885" s="185"/>
      <c r="AE1885" s="183"/>
      <c r="AF1885" s="185"/>
      <c r="AG1885" s="183"/>
      <c r="AH1885" s="185"/>
      <c r="AI1885" s="183"/>
      <c r="AJ1885" s="185"/>
      <c r="AK1885" s="183"/>
      <c r="AL1885" s="185"/>
      <c r="AM1885" s="183"/>
      <c r="AN1885" s="185"/>
      <c r="AO1885" s="183"/>
      <c r="AP1885" s="48"/>
      <c r="AQ1885" s="94"/>
    </row>
    <row r="1886" spans="1:43" x14ac:dyDescent="0.2">
      <c r="A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83"/>
      <c r="S1886" s="83"/>
      <c r="T1886" s="83"/>
      <c r="U1886" s="83"/>
      <c r="V1886" s="83"/>
      <c r="W1886" s="83"/>
      <c r="X1886" s="83"/>
      <c r="Y1886" s="83"/>
      <c r="Z1886" s="83"/>
      <c r="AA1886" s="83"/>
      <c r="AB1886" s="83"/>
      <c r="AC1886" s="83"/>
      <c r="AD1886" s="185"/>
      <c r="AE1886" s="183"/>
      <c r="AF1886" s="185"/>
      <c r="AG1886" s="183"/>
      <c r="AH1886" s="185"/>
      <c r="AI1886" s="183"/>
      <c r="AJ1886" s="185"/>
      <c r="AK1886" s="183"/>
      <c r="AL1886" s="185"/>
      <c r="AM1886" s="183"/>
      <c r="AN1886" s="185"/>
      <c r="AO1886" s="183"/>
      <c r="AP1886" s="48"/>
      <c r="AQ1886" s="94"/>
    </row>
    <row r="1887" spans="1:43" x14ac:dyDescent="0.2">
      <c r="A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83"/>
      <c r="S1887" s="83"/>
      <c r="T1887" s="83"/>
      <c r="U1887" s="83"/>
      <c r="V1887" s="83"/>
      <c r="W1887" s="83"/>
      <c r="X1887" s="83"/>
      <c r="Y1887" s="83"/>
      <c r="Z1887" s="83"/>
      <c r="AA1887" s="83"/>
      <c r="AB1887" s="83"/>
      <c r="AC1887" s="83"/>
      <c r="AD1887" s="185"/>
      <c r="AE1887" s="183"/>
      <c r="AF1887" s="185"/>
      <c r="AG1887" s="183"/>
      <c r="AH1887" s="185"/>
      <c r="AI1887" s="183"/>
      <c r="AJ1887" s="185"/>
      <c r="AK1887" s="183"/>
      <c r="AL1887" s="185"/>
      <c r="AM1887" s="183"/>
      <c r="AN1887" s="185"/>
      <c r="AO1887" s="183"/>
      <c r="AP1887" s="48"/>
      <c r="AQ1887" s="94"/>
    </row>
    <row r="1888" spans="1:43" x14ac:dyDescent="0.2">
      <c r="A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83"/>
      <c r="S1888" s="83"/>
      <c r="T1888" s="83"/>
      <c r="U1888" s="83"/>
      <c r="V1888" s="83"/>
      <c r="W1888" s="83"/>
      <c r="X1888" s="83"/>
      <c r="Y1888" s="83"/>
      <c r="Z1888" s="83"/>
      <c r="AA1888" s="83"/>
      <c r="AB1888" s="83"/>
      <c r="AC1888" s="83"/>
      <c r="AD1888" s="185"/>
      <c r="AE1888" s="183"/>
      <c r="AF1888" s="185"/>
      <c r="AG1888" s="183"/>
      <c r="AH1888" s="185"/>
      <c r="AI1888" s="183"/>
      <c r="AJ1888" s="185"/>
      <c r="AK1888" s="183"/>
      <c r="AL1888" s="185"/>
      <c r="AM1888" s="183"/>
      <c r="AN1888" s="185"/>
      <c r="AO1888" s="183"/>
      <c r="AP1888" s="48"/>
      <c r="AQ1888" s="94"/>
    </row>
    <row r="1889" spans="1:43" x14ac:dyDescent="0.2">
      <c r="A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83"/>
      <c r="S1889" s="83"/>
      <c r="T1889" s="83"/>
      <c r="U1889" s="83"/>
      <c r="V1889" s="83"/>
      <c r="W1889" s="83"/>
      <c r="X1889" s="83"/>
      <c r="Y1889" s="83"/>
      <c r="Z1889" s="83"/>
      <c r="AA1889" s="83"/>
      <c r="AB1889" s="83"/>
      <c r="AC1889" s="83"/>
      <c r="AD1889" s="185"/>
      <c r="AE1889" s="183"/>
      <c r="AF1889" s="185"/>
      <c r="AG1889" s="183"/>
      <c r="AH1889" s="185"/>
      <c r="AI1889" s="183"/>
      <c r="AJ1889" s="185"/>
      <c r="AK1889" s="183"/>
      <c r="AL1889" s="185"/>
      <c r="AM1889" s="183"/>
      <c r="AN1889" s="185"/>
      <c r="AO1889" s="183"/>
      <c r="AP1889" s="48"/>
      <c r="AQ1889" s="94"/>
    </row>
    <row r="1890" spans="1:43" x14ac:dyDescent="0.2">
      <c r="A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83"/>
      <c r="S1890" s="83"/>
      <c r="T1890" s="83"/>
      <c r="U1890" s="83"/>
      <c r="V1890" s="83"/>
      <c r="W1890" s="83"/>
      <c r="X1890" s="83"/>
      <c r="Y1890" s="83"/>
      <c r="Z1890" s="83"/>
      <c r="AA1890" s="83"/>
      <c r="AB1890" s="83"/>
      <c r="AC1890" s="83"/>
      <c r="AD1890" s="185"/>
      <c r="AE1890" s="183"/>
      <c r="AF1890" s="185"/>
      <c r="AG1890" s="183"/>
      <c r="AH1890" s="185"/>
      <c r="AI1890" s="183"/>
      <c r="AJ1890" s="185"/>
      <c r="AK1890" s="183"/>
      <c r="AL1890" s="185"/>
      <c r="AM1890" s="183"/>
      <c r="AN1890" s="185"/>
      <c r="AO1890" s="183"/>
      <c r="AP1890" s="48"/>
      <c r="AQ1890" s="94"/>
    </row>
    <row r="1891" spans="1:43" x14ac:dyDescent="0.2">
      <c r="A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83"/>
      <c r="S1891" s="83"/>
      <c r="T1891" s="83"/>
      <c r="U1891" s="83"/>
      <c r="V1891" s="83"/>
      <c r="W1891" s="83"/>
      <c r="X1891" s="83"/>
      <c r="Y1891" s="83"/>
      <c r="Z1891" s="83"/>
      <c r="AA1891" s="83"/>
      <c r="AB1891" s="83"/>
      <c r="AC1891" s="83"/>
      <c r="AD1891" s="185"/>
      <c r="AE1891" s="183"/>
      <c r="AF1891" s="185"/>
      <c r="AG1891" s="183"/>
      <c r="AH1891" s="185"/>
      <c r="AI1891" s="183"/>
      <c r="AJ1891" s="185"/>
      <c r="AK1891" s="183"/>
      <c r="AL1891" s="185"/>
      <c r="AM1891" s="183"/>
      <c r="AN1891" s="185"/>
      <c r="AO1891" s="183"/>
      <c r="AP1891" s="48"/>
      <c r="AQ1891" s="94"/>
    </row>
    <row r="1892" spans="1:43" x14ac:dyDescent="0.2">
      <c r="A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83"/>
      <c r="S1892" s="83"/>
      <c r="T1892" s="83"/>
      <c r="U1892" s="83"/>
      <c r="V1892" s="83"/>
      <c r="W1892" s="83"/>
      <c r="X1892" s="83"/>
      <c r="Y1892" s="83"/>
      <c r="Z1892" s="83"/>
      <c r="AA1892" s="83"/>
      <c r="AB1892" s="83"/>
      <c r="AC1892" s="83"/>
      <c r="AD1892" s="185"/>
      <c r="AE1892" s="183"/>
      <c r="AF1892" s="185"/>
      <c r="AG1892" s="183"/>
      <c r="AH1892" s="185"/>
      <c r="AI1892" s="183"/>
      <c r="AJ1892" s="185"/>
      <c r="AK1892" s="183"/>
      <c r="AL1892" s="185"/>
      <c r="AM1892" s="183"/>
      <c r="AN1892" s="185"/>
      <c r="AO1892" s="183"/>
      <c r="AP1892" s="48"/>
      <c r="AQ1892" s="94"/>
    </row>
    <row r="1893" spans="1:43" x14ac:dyDescent="0.2">
      <c r="A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83"/>
      <c r="S1893" s="83"/>
      <c r="T1893" s="83"/>
      <c r="U1893" s="83"/>
      <c r="V1893" s="83"/>
      <c r="W1893" s="83"/>
      <c r="X1893" s="83"/>
      <c r="Y1893" s="83"/>
      <c r="Z1893" s="83"/>
      <c r="AA1893" s="83"/>
      <c r="AB1893" s="83"/>
      <c r="AC1893" s="83"/>
      <c r="AD1893" s="185"/>
      <c r="AE1893" s="183"/>
      <c r="AF1893" s="185"/>
      <c r="AG1893" s="183"/>
      <c r="AH1893" s="185"/>
      <c r="AI1893" s="183"/>
      <c r="AJ1893" s="185"/>
      <c r="AK1893" s="183"/>
      <c r="AL1893" s="185"/>
      <c r="AM1893" s="183"/>
      <c r="AN1893" s="185"/>
      <c r="AO1893" s="183"/>
      <c r="AP1893" s="48"/>
      <c r="AQ1893" s="94"/>
    </row>
    <row r="1894" spans="1:43" x14ac:dyDescent="0.2">
      <c r="A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83"/>
      <c r="S1894" s="83"/>
      <c r="T1894" s="83"/>
      <c r="U1894" s="83"/>
      <c r="V1894" s="83"/>
      <c r="W1894" s="83"/>
      <c r="X1894" s="83"/>
      <c r="Y1894" s="83"/>
      <c r="Z1894" s="83"/>
      <c r="AA1894" s="83"/>
      <c r="AB1894" s="83"/>
      <c r="AC1894" s="83"/>
      <c r="AD1894" s="185"/>
      <c r="AE1894" s="183"/>
      <c r="AF1894" s="185"/>
      <c r="AG1894" s="183"/>
      <c r="AH1894" s="185"/>
      <c r="AI1894" s="183"/>
      <c r="AJ1894" s="185"/>
      <c r="AK1894" s="183"/>
      <c r="AL1894" s="185"/>
      <c r="AM1894" s="183"/>
      <c r="AN1894" s="185"/>
      <c r="AO1894" s="183"/>
      <c r="AP1894" s="48"/>
      <c r="AQ1894" s="94"/>
    </row>
    <row r="1895" spans="1:43" x14ac:dyDescent="0.2">
      <c r="A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83"/>
      <c r="S1895" s="83"/>
      <c r="T1895" s="83"/>
      <c r="U1895" s="83"/>
      <c r="V1895" s="83"/>
      <c r="W1895" s="83"/>
      <c r="X1895" s="83"/>
      <c r="Y1895" s="83"/>
      <c r="Z1895" s="83"/>
      <c r="AA1895" s="83"/>
      <c r="AB1895" s="83"/>
      <c r="AC1895" s="83"/>
      <c r="AD1895" s="185"/>
      <c r="AE1895" s="183"/>
      <c r="AF1895" s="185"/>
      <c r="AG1895" s="183"/>
      <c r="AH1895" s="185"/>
      <c r="AI1895" s="183"/>
      <c r="AJ1895" s="185"/>
      <c r="AK1895" s="183"/>
      <c r="AL1895" s="185"/>
      <c r="AM1895" s="183"/>
      <c r="AN1895" s="185"/>
      <c r="AO1895" s="183"/>
      <c r="AP1895" s="48"/>
      <c r="AQ1895" s="94"/>
    </row>
    <row r="1896" spans="1:43" x14ac:dyDescent="0.2">
      <c r="A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83"/>
      <c r="S1896" s="83"/>
      <c r="T1896" s="83"/>
      <c r="U1896" s="83"/>
      <c r="V1896" s="83"/>
      <c r="W1896" s="83"/>
      <c r="X1896" s="83"/>
      <c r="Y1896" s="83"/>
      <c r="Z1896" s="83"/>
      <c r="AA1896" s="83"/>
      <c r="AB1896" s="83"/>
      <c r="AC1896" s="83"/>
      <c r="AD1896" s="185"/>
      <c r="AE1896" s="183"/>
      <c r="AF1896" s="185"/>
      <c r="AG1896" s="183"/>
      <c r="AH1896" s="185"/>
      <c r="AI1896" s="183"/>
      <c r="AJ1896" s="185"/>
      <c r="AK1896" s="183"/>
      <c r="AL1896" s="185"/>
      <c r="AM1896" s="183"/>
      <c r="AN1896" s="185"/>
      <c r="AO1896" s="183"/>
      <c r="AP1896" s="48"/>
      <c r="AQ1896" s="94"/>
    </row>
    <row r="1897" spans="1:43" x14ac:dyDescent="0.2">
      <c r="A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83"/>
      <c r="S1897" s="83"/>
      <c r="T1897" s="83"/>
      <c r="U1897" s="83"/>
      <c r="V1897" s="83"/>
      <c r="W1897" s="83"/>
      <c r="X1897" s="83"/>
      <c r="Y1897" s="83"/>
      <c r="Z1897" s="83"/>
      <c r="AA1897" s="83"/>
      <c r="AB1897" s="83"/>
      <c r="AC1897" s="83"/>
      <c r="AD1897" s="185"/>
      <c r="AE1897" s="183"/>
      <c r="AF1897" s="185"/>
      <c r="AG1897" s="183"/>
      <c r="AH1897" s="185"/>
      <c r="AI1897" s="183"/>
      <c r="AJ1897" s="185"/>
      <c r="AK1897" s="183"/>
      <c r="AL1897" s="185"/>
      <c r="AM1897" s="183"/>
      <c r="AN1897" s="185"/>
      <c r="AO1897" s="183"/>
      <c r="AP1897" s="48"/>
      <c r="AQ1897" s="94"/>
    </row>
    <row r="1898" spans="1:43" x14ac:dyDescent="0.2">
      <c r="A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83"/>
      <c r="S1898" s="83"/>
      <c r="T1898" s="83"/>
      <c r="U1898" s="83"/>
      <c r="V1898" s="83"/>
      <c r="W1898" s="83"/>
      <c r="X1898" s="83"/>
      <c r="Y1898" s="83"/>
      <c r="Z1898" s="83"/>
      <c r="AA1898" s="83"/>
      <c r="AB1898" s="83"/>
      <c r="AC1898" s="83"/>
      <c r="AD1898" s="185"/>
      <c r="AE1898" s="183"/>
      <c r="AF1898" s="185"/>
      <c r="AG1898" s="183"/>
      <c r="AH1898" s="185"/>
      <c r="AI1898" s="183"/>
      <c r="AJ1898" s="185"/>
      <c r="AK1898" s="183"/>
      <c r="AL1898" s="185"/>
      <c r="AM1898" s="183"/>
      <c r="AN1898" s="185"/>
      <c r="AO1898" s="183"/>
      <c r="AP1898" s="48"/>
      <c r="AQ1898" s="94"/>
    </row>
    <row r="1899" spans="1:43" x14ac:dyDescent="0.2">
      <c r="A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83"/>
      <c r="S1899" s="83"/>
      <c r="T1899" s="83"/>
      <c r="U1899" s="83"/>
      <c r="V1899" s="83"/>
      <c r="W1899" s="83"/>
      <c r="X1899" s="83"/>
      <c r="Y1899" s="83"/>
      <c r="Z1899" s="83"/>
      <c r="AA1899" s="83"/>
      <c r="AB1899" s="83"/>
      <c r="AC1899" s="83"/>
      <c r="AD1899" s="185"/>
      <c r="AE1899" s="183"/>
      <c r="AF1899" s="185"/>
      <c r="AG1899" s="183"/>
      <c r="AH1899" s="185"/>
      <c r="AI1899" s="183"/>
      <c r="AJ1899" s="185"/>
      <c r="AK1899" s="183"/>
      <c r="AL1899" s="185"/>
      <c r="AM1899" s="183"/>
      <c r="AN1899" s="185"/>
      <c r="AO1899" s="183"/>
      <c r="AP1899" s="48"/>
      <c r="AQ1899" s="94"/>
    </row>
    <row r="1900" spans="1:43" x14ac:dyDescent="0.2">
      <c r="A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83"/>
      <c r="S1900" s="83"/>
      <c r="T1900" s="83"/>
      <c r="U1900" s="83"/>
      <c r="V1900" s="83"/>
      <c r="W1900" s="83"/>
      <c r="X1900" s="83"/>
      <c r="Y1900" s="83"/>
      <c r="Z1900" s="83"/>
      <c r="AA1900" s="83"/>
      <c r="AB1900" s="83"/>
      <c r="AC1900" s="83"/>
      <c r="AD1900" s="185"/>
      <c r="AE1900" s="183"/>
      <c r="AF1900" s="185"/>
      <c r="AG1900" s="183"/>
      <c r="AH1900" s="185"/>
      <c r="AI1900" s="183"/>
      <c r="AJ1900" s="185"/>
      <c r="AK1900" s="183"/>
      <c r="AL1900" s="185"/>
      <c r="AM1900" s="183"/>
      <c r="AN1900" s="185"/>
      <c r="AO1900" s="183"/>
      <c r="AP1900" s="48"/>
      <c r="AQ1900" s="94"/>
    </row>
    <row r="1901" spans="1:43" x14ac:dyDescent="0.2">
      <c r="A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83"/>
      <c r="S1901" s="83"/>
      <c r="T1901" s="83"/>
      <c r="U1901" s="83"/>
      <c r="V1901" s="83"/>
      <c r="W1901" s="83"/>
      <c r="X1901" s="83"/>
      <c r="Y1901" s="83"/>
      <c r="Z1901" s="83"/>
      <c r="AA1901" s="83"/>
      <c r="AB1901" s="83"/>
      <c r="AC1901" s="83"/>
      <c r="AD1901" s="185"/>
      <c r="AE1901" s="183"/>
      <c r="AF1901" s="185"/>
      <c r="AG1901" s="183"/>
      <c r="AH1901" s="185"/>
      <c r="AI1901" s="183"/>
      <c r="AJ1901" s="185"/>
      <c r="AK1901" s="183"/>
      <c r="AL1901" s="185"/>
      <c r="AM1901" s="183"/>
      <c r="AN1901" s="185"/>
      <c r="AO1901" s="183"/>
      <c r="AP1901" s="48"/>
      <c r="AQ1901" s="94"/>
    </row>
    <row r="1902" spans="1:43" x14ac:dyDescent="0.2">
      <c r="A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83"/>
      <c r="S1902" s="83"/>
      <c r="T1902" s="83"/>
      <c r="U1902" s="83"/>
      <c r="V1902" s="83"/>
      <c r="W1902" s="83"/>
      <c r="X1902" s="83"/>
      <c r="Y1902" s="83"/>
      <c r="Z1902" s="83"/>
      <c r="AA1902" s="83"/>
      <c r="AB1902" s="83"/>
      <c r="AC1902" s="83"/>
      <c r="AD1902" s="185"/>
      <c r="AE1902" s="183"/>
      <c r="AF1902" s="185"/>
      <c r="AG1902" s="183"/>
      <c r="AH1902" s="185"/>
      <c r="AI1902" s="183"/>
      <c r="AJ1902" s="185"/>
      <c r="AK1902" s="183"/>
      <c r="AL1902" s="185"/>
      <c r="AM1902" s="183"/>
      <c r="AN1902" s="185"/>
      <c r="AO1902" s="183"/>
      <c r="AP1902" s="48"/>
      <c r="AQ1902" s="94"/>
    </row>
    <row r="1903" spans="1:43" x14ac:dyDescent="0.2">
      <c r="A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83"/>
      <c r="S1903" s="83"/>
      <c r="T1903" s="83"/>
      <c r="U1903" s="83"/>
      <c r="V1903" s="83"/>
      <c r="W1903" s="83"/>
      <c r="X1903" s="83"/>
      <c r="Y1903" s="83"/>
      <c r="Z1903" s="83"/>
      <c r="AA1903" s="83"/>
      <c r="AB1903" s="83"/>
      <c r="AC1903" s="83"/>
      <c r="AD1903" s="185"/>
      <c r="AE1903" s="183"/>
      <c r="AF1903" s="185"/>
      <c r="AG1903" s="183"/>
      <c r="AH1903" s="185"/>
      <c r="AI1903" s="183"/>
      <c r="AJ1903" s="185"/>
      <c r="AK1903" s="183"/>
      <c r="AL1903" s="185"/>
      <c r="AM1903" s="183"/>
      <c r="AN1903" s="185"/>
      <c r="AO1903" s="183"/>
      <c r="AP1903" s="48"/>
      <c r="AQ1903" s="94"/>
    </row>
    <row r="1904" spans="1:43" x14ac:dyDescent="0.2">
      <c r="A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83"/>
      <c r="S1904" s="83"/>
      <c r="T1904" s="83"/>
      <c r="U1904" s="83"/>
      <c r="V1904" s="83"/>
      <c r="W1904" s="83"/>
      <c r="X1904" s="83"/>
      <c r="Y1904" s="83"/>
      <c r="Z1904" s="83"/>
      <c r="AA1904" s="83"/>
      <c r="AB1904" s="83"/>
      <c r="AC1904" s="83"/>
      <c r="AD1904" s="185"/>
      <c r="AE1904" s="183"/>
      <c r="AF1904" s="185"/>
      <c r="AG1904" s="183"/>
      <c r="AH1904" s="185"/>
      <c r="AI1904" s="183"/>
      <c r="AJ1904" s="185"/>
      <c r="AK1904" s="183"/>
      <c r="AL1904" s="185"/>
      <c r="AM1904" s="183"/>
      <c r="AN1904" s="185"/>
      <c r="AO1904" s="183"/>
      <c r="AP1904" s="48"/>
      <c r="AQ1904" s="94"/>
    </row>
    <row r="1905" spans="1:43" x14ac:dyDescent="0.2">
      <c r="A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83"/>
      <c r="S1905" s="83"/>
      <c r="T1905" s="83"/>
      <c r="U1905" s="83"/>
      <c r="V1905" s="83"/>
      <c r="W1905" s="83"/>
      <c r="X1905" s="83"/>
      <c r="Y1905" s="83"/>
      <c r="Z1905" s="83"/>
      <c r="AA1905" s="83"/>
      <c r="AB1905" s="83"/>
      <c r="AC1905" s="83"/>
      <c r="AD1905" s="185"/>
      <c r="AE1905" s="183"/>
      <c r="AF1905" s="185"/>
      <c r="AG1905" s="183"/>
      <c r="AH1905" s="185"/>
      <c r="AI1905" s="183"/>
      <c r="AJ1905" s="185"/>
      <c r="AK1905" s="183"/>
      <c r="AL1905" s="185"/>
      <c r="AM1905" s="183"/>
      <c r="AN1905" s="185"/>
      <c r="AO1905" s="183"/>
      <c r="AP1905" s="48"/>
      <c r="AQ1905" s="94"/>
    </row>
    <row r="1906" spans="1:43" x14ac:dyDescent="0.2">
      <c r="A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83"/>
      <c r="S1906" s="83"/>
      <c r="T1906" s="83"/>
      <c r="U1906" s="83"/>
      <c r="V1906" s="83"/>
      <c r="W1906" s="83"/>
      <c r="X1906" s="83"/>
      <c r="Y1906" s="83"/>
      <c r="Z1906" s="83"/>
      <c r="AA1906" s="83"/>
      <c r="AB1906" s="83"/>
      <c r="AC1906" s="83"/>
      <c r="AD1906" s="185"/>
      <c r="AE1906" s="183"/>
      <c r="AF1906" s="185"/>
      <c r="AG1906" s="183"/>
      <c r="AH1906" s="185"/>
      <c r="AI1906" s="183"/>
      <c r="AJ1906" s="185"/>
      <c r="AK1906" s="183"/>
      <c r="AL1906" s="185"/>
      <c r="AM1906" s="183"/>
      <c r="AN1906" s="185"/>
      <c r="AO1906" s="183"/>
      <c r="AP1906" s="48"/>
      <c r="AQ1906" s="94"/>
    </row>
    <row r="1907" spans="1:43" x14ac:dyDescent="0.2">
      <c r="A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83"/>
      <c r="S1907" s="83"/>
      <c r="T1907" s="83"/>
      <c r="U1907" s="83"/>
      <c r="V1907" s="83"/>
      <c r="W1907" s="83"/>
      <c r="X1907" s="83"/>
      <c r="Y1907" s="83"/>
      <c r="Z1907" s="83"/>
      <c r="AA1907" s="83"/>
      <c r="AB1907" s="83"/>
      <c r="AC1907" s="83"/>
      <c r="AD1907" s="185"/>
      <c r="AE1907" s="183"/>
      <c r="AF1907" s="185"/>
      <c r="AG1907" s="183"/>
      <c r="AH1907" s="185"/>
      <c r="AI1907" s="183"/>
      <c r="AJ1907" s="185"/>
      <c r="AK1907" s="183"/>
      <c r="AL1907" s="185"/>
      <c r="AM1907" s="183"/>
      <c r="AN1907" s="185"/>
      <c r="AO1907" s="183"/>
      <c r="AP1907" s="48"/>
      <c r="AQ1907" s="94"/>
    </row>
    <row r="1908" spans="1:43" x14ac:dyDescent="0.2">
      <c r="A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83"/>
      <c r="S1908" s="83"/>
      <c r="T1908" s="83"/>
      <c r="U1908" s="83"/>
      <c r="V1908" s="83"/>
      <c r="W1908" s="83"/>
      <c r="X1908" s="83"/>
      <c r="Y1908" s="83"/>
      <c r="Z1908" s="83"/>
      <c r="AA1908" s="83"/>
      <c r="AB1908" s="83"/>
      <c r="AC1908" s="83"/>
      <c r="AD1908" s="185"/>
      <c r="AE1908" s="183"/>
      <c r="AF1908" s="185"/>
      <c r="AG1908" s="183"/>
      <c r="AH1908" s="185"/>
      <c r="AI1908" s="183"/>
      <c r="AJ1908" s="185"/>
      <c r="AK1908" s="183"/>
      <c r="AL1908" s="185"/>
      <c r="AM1908" s="183"/>
      <c r="AN1908" s="185"/>
      <c r="AO1908" s="183"/>
      <c r="AP1908" s="48"/>
      <c r="AQ1908" s="94"/>
    </row>
    <row r="1909" spans="1:43" x14ac:dyDescent="0.2">
      <c r="A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83"/>
      <c r="S1909" s="83"/>
      <c r="T1909" s="83"/>
      <c r="U1909" s="83"/>
      <c r="V1909" s="83"/>
      <c r="W1909" s="83"/>
      <c r="X1909" s="83"/>
      <c r="Y1909" s="83"/>
      <c r="Z1909" s="83"/>
      <c r="AA1909" s="83"/>
      <c r="AB1909" s="83"/>
      <c r="AC1909" s="83"/>
      <c r="AD1909" s="185"/>
      <c r="AE1909" s="183"/>
      <c r="AF1909" s="185"/>
      <c r="AG1909" s="183"/>
      <c r="AH1909" s="185"/>
      <c r="AI1909" s="183"/>
      <c r="AJ1909" s="185"/>
      <c r="AK1909" s="183"/>
      <c r="AL1909" s="185"/>
      <c r="AM1909" s="183"/>
      <c r="AN1909" s="185"/>
      <c r="AO1909" s="183"/>
      <c r="AP1909" s="48"/>
      <c r="AQ1909" s="94"/>
    </row>
    <row r="1910" spans="1:43" x14ac:dyDescent="0.2">
      <c r="A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83"/>
      <c r="S1910" s="83"/>
      <c r="T1910" s="83"/>
      <c r="U1910" s="83"/>
      <c r="V1910" s="83"/>
      <c r="W1910" s="83"/>
      <c r="X1910" s="83"/>
      <c r="Y1910" s="83"/>
      <c r="Z1910" s="83"/>
      <c r="AA1910" s="83"/>
      <c r="AB1910" s="83"/>
      <c r="AC1910" s="83"/>
      <c r="AD1910" s="185"/>
      <c r="AE1910" s="183"/>
      <c r="AF1910" s="185"/>
      <c r="AG1910" s="183"/>
      <c r="AH1910" s="185"/>
      <c r="AI1910" s="183"/>
      <c r="AJ1910" s="185"/>
      <c r="AK1910" s="183"/>
      <c r="AL1910" s="185"/>
      <c r="AM1910" s="183"/>
      <c r="AN1910" s="185"/>
      <c r="AO1910" s="183"/>
      <c r="AP1910" s="48"/>
      <c r="AQ1910" s="94"/>
    </row>
    <row r="1911" spans="1:43" x14ac:dyDescent="0.2">
      <c r="A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83"/>
      <c r="S1911" s="83"/>
      <c r="T1911" s="83"/>
      <c r="U1911" s="83"/>
      <c r="V1911" s="83"/>
      <c r="W1911" s="83"/>
      <c r="X1911" s="83"/>
      <c r="Y1911" s="83"/>
      <c r="Z1911" s="83"/>
      <c r="AA1911" s="83"/>
      <c r="AB1911" s="83"/>
      <c r="AC1911" s="83"/>
      <c r="AD1911" s="185"/>
      <c r="AE1911" s="183"/>
      <c r="AF1911" s="185"/>
      <c r="AG1911" s="183"/>
      <c r="AH1911" s="185"/>
      <c r="AI1911" s="183"/>
      <c r="AJ1911" s="185"/>
      <c r="AK1911" s="183"/>
      <c r="AL1911" s="185"/>
      <c r="AM1911" s="183"/>
      <c r="AN1911" s="185"/>
      <c r="AO1911" s="183"/>
      <c r="AP1911" s="48"/>
      <c r="AQ1911" s="94"/>
    </row>
    <row r="1912" spans="1:43" x14ac:dyDescent="0.2">
      <c r="A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83"/>
      <c r="S1912" s="83"/>
      <c r="T1912" s="83"/>
      <c r="U1912" s="83"/>
      <c r="V1912" s="83"/>
      <c r="W1912" s="83"/>
      <c r="X1912" s="83"/>
      <c r="Y1912" s="83"/>
      <c r="Z1912" s="83"/>
      <c r="AA1912" s="83"/>
      <c r="AB1912" s="83"/>
      <c r="AC1912" s="83"/>
      <c r="AD1912" s="185"/>
      <c r="AE1912" s="183"/>
      <c r="AF1912" s="185"/>
      <c r="AG1912" s="183"/>
      <c r="AH1912" s="185"/>
      <c r="AI1912" s="183"/>
      <c r="AJ1912" s="185"/>
      <c r="AK1912" s="183"/>
      <c r="AL1912" s="185"/>
      <c r="AM1912" s="183"/>
      <c r="AN1912" s="185"/>
      <c r="AO1912" s="183"/>
      <c r="AP1912" s="48"/>
      <c r="AQ1912" s="94"/>
    </row>
    <row r="1913" spans="1:43" x14ac:dyDescent="0.2">
      <c r="A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83"/>
      <c r="S1913" s="83"/>
      <c r="T1913" s="83"/>
      <c r="U1913" s="83"/>
      <c r="V1913" s="83"/>
      <c r="W1913" s="83"/>
      <c r="X1913" s="83"/>
      <c r="Y1913" s="83"/>
      <c r="Z1913" s="83"/>
      <c r="AA1913" s="83"/>
      <c r="AB1913" s="83"/>
      <c r="AC1913" s="83"/>
      <c r="AD1913" s="185"/>
      <c r="AE1913" s="183"/>
      <c r="AF1913" s="185"/>
      <c r="AG1913" s="183"/>
      <c r="AH1913" s="185"/>
      <c r="AI1913" s="183"/>
      <c r="AJ1913" s="185"/>
      <c r="AK1913" s="183"/>
      <c r="AL1913" s="185"/>
      <c r="AM1913" s="183"/>
      <c r="AN1913" s="185"/>
      <c r="AO1913" s="183"/>
      <c r="AP1913" s="48"/>
      <c r="AQ1913" s="94"/>
    </row>
    <row r="1914" spans="1:43" x14ac:dyDescent="0.2">
      <c r="A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83"/>
      <c r="S1914" s="83"/>
      <c r="T1914" s="83"/>
      <c r="U1914" s="83"/>
      <c r="V1914" s="83"/>
      <c r="W1914" s="83"/>
      <c r="X1914" s="83"/>
      <c r="Y1914" s="83"/>
      <c r="Z1914" s="83"/>
      <c r="AA1914" s="83"/>
      <c r="AB1914" s="83"/>
      <c r="AC1914" s="83"/>
      <c r="AD1914" s="185"/>
      <c r="AE1914" s="183"/>
      <c r="AF1914" s="185"/>
      <c r="AG1914" s="183"/>
      <c r="AH1914" s="185"/>
      <c r="AI1914" s="183"/>
      <c r="AJ1914" s="185"/>
      <c r="AK1914" s="183"/>
      <c r="AL1914" s="185"/>
      <c r="AM1914" s="183"/>
      <c r="AN1914" s="185"/>
      <c r="AO1914" s="183"/>
      <c r="AP1914" s="48"/>
      <c r="AQ1914" s="94"/>
    </row>
    <row r="1915" spans="1:43" x14ac:dyDescent="0.2">
      <c r="A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83"/>
      <c r="S1915" s="83"/>
      <c r="T1915" s="83"/>
      <c r="U1915" s="83"/>
      <c r="V1915" s="83"/>
      <c r="W1915" s="83"/>
      <c r="X1915" s="83"/>
      <c r="Y1915" s="83"/>
      <c r="Z1915" s="83"/>
      <c r="AA1915" s="83"/>
      <c r="AB1915" s="83"/>
      <c r="AC1915" s="83"/>
      <c r="AD1915" s="185"/>
      <c r="AE1915" s="183"/>
      <c r="AF1915" s="185"/>
      <c r="AG1915" s="183"/>
      <c r="AH1915" s="185"/>
      <c r="AI1915" s="183"/>
      <c r="AJ1915" s="185"/>
      <c r="AK1915" s="183"/>
      <c r="AL1915" s="185"/>
      <c r="AM1915" s="183"/>
      <c r="AN1915" s="185"/>
      <c r="AO1915" s="183"/>
      <c r="AP1915" s="48"/>
      <c r="AQ1915" s="94"/>
    </row>
    <row r="1916" spans="1:43" x14ac:dyDescent="0.2">
      <c r="A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83"/>
      <c r="S1916" s="83"/>
      <c r="T1916" s="83"/>
      <c r="U1916" s="83"/>
      <c r="V1916" s="83"/>
      <c r="W1916" s="83"/>
      <c r="X1916" s="83"/>
      <c r="Y1916" s="83"/>
      <c r="Z1916" s="83"/>
      <c r="AA1916" s="83"/>
      <c r="AB1916" s="83"/>
      <c r="AC1916" s="83"/>
      <c r="AD1916" s="185"/>
      <c r="AE1916" s="183"/>
      <c r="AF1916" s="185"/>
      <c r="AG1916" s="183"/>
      <c r="AH1916" s="185"/>
      <c r="AI1916" s="183"/>
      <c r="AJ1916" s="185"/>
      <c r="AK1916" s="183"/>
      <c r="AL1916" s="185"/>
      <c r="AM1916" s="183"/>
      <c r="AN1916" s="185"/>
      <c r="AO1916" s="183"/>
      <c r="AP1916" s="48"/>
      <c r="AQ1916" s="94"/>
    </row>
    <row r="1917" spans="1:43" x14ac:dyDescent="0.2">
      <c r="A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83"/>
      <c r="S1917" s="83"/>
      <c r="T1917" s="83"/>
      <c r="U1917" s="83"/>
      <c r="V1917" s="83"/>
      <c r="W1917" s="83"/>
      <c r="X1917" s="83"/>
      <c r="Y1917" s="83"/>
      <c r="Z1917" s="83"/>
      <c r="AA1917" s="83"/>
      <c r="AB1917" s="83"/>
      <c r="AC1917" s="83"/>
      <c r="AD1917" s="185"/>
      <c r="AE1917" s="183"/>
      <c r="AF1917" s="185"/>
      <c r="AG1917" s="183"/>
      <c r="AH1917" s="185"/>
      <c r="AI1917" s="183"/>
      <c r="AJ1917" s="185"/>
      <c r="AK1917" s="183"/>
      <c r="AL1917" s="185"/>
      <c r="AM1917" s="183"/>
      <c r="AN1917" s="185"/>
      <c r="AO1917" s="183"/>
      <c r="AP1917" s="48"/>
      <c r="AQ1917" s="94"/>
    </row>
    <row r="1918" spans="1:43" x14ac:dyDescent="0.2">
      <c r="A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83"/>
      <c r="S1918" s="83"/>
      <c r="T1918" s="83"/>
      <c r="U1918" s="83"/>
      <c r="V1918" s="83"/>
      <c r="W1918" s="83"/>
      <c r="X1918" s="83"/>
      <c r="Y1918" s="83"/>
      <c r="Z1918" s="83"/>
      <c r="AA1918" s="83"/>
      <c r="AB1918" s="83"/>
      <c r="AC1918" s="83"/>
      <c r="AD1918" s="185"/>
      <c r="AE1918" s="183"/>
      <c r="AF1918" s="185"/>
      <c r="AG1918" s="183"/>
      <c r="AH1918" s="185"/>
      <c r="AI1918" s="183"/>
      <c r="AJ1918" s="185"/>
      <c r="AK1918" s="183"/>
      <c r="AL1918" s="185"/>
      <c r="AM1918" s="183"/>
      <c r="AN1918" s="185"/>
      <c r="AO1918" s="183"/>
      <c r="AP1918" s="48"/>
      <c r="AQ1918" s="94"/>
    </row>
    <row r="1919" spans="1:43" x14ac:dyDescent="0.2">
      <c r="A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83"/>
      <c r="S1919" s="83"/>
      <c r="T1919" s="83"/>
      <c r="U1919" s="83"/>
      <c r="V1919" s="83"/>
      <c r="W1919" s="83"/>
      <c r="X1919" s="83"/>
      <c r="Y1919" s="83"/>
      <c r="Z1919" s="83"/>
      <c r="AA1919" s="83"/>
      <c r="AB1919" s="83"/>
      <c r="AC1919" s="83"/>
      <c r="AD1919" s="185"/>
      <c r="AE1919" s="183"/>
      <c r="AF1919" s="185"/>
      <c r="AG1919" s="183"/>
      <c r="AH1919" s="185"/>
      <c r="AI1919" s="183"/>
      <c r="AJ1919" s="185"/>
      <c r="AK1919" s="183"/>
      <c r="AL1919" s="185"/>
      <c r="AM1919" s="183"/>
      <c r="AN1919" s="185"/>
      <c r="AO1919" s="183"/>
      <c r="AP1919" s="48"/>
      <c r="AQ1919" s="94"/>
    </row>
    <row r="1920" spans="1:43" x14ac:dyDescent="0.2">
      <c r="A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83"/>
      <c r="S1920" s="83"/>
      <c r="T1920" s="83"/>
      <c r="U1920" s="83"/>
      <c r="V1920" s="83"/>
      <c r="W1920" s="83"/>
      <c r="X1920" s="83"/>
      <c r="Y1920" s="83"/>
      <c r="Z1920" s="83"/>
      <c r="AA1920" s="83"/>
      <c r="AB1920" s="83"/>
      <c r="AC1920" s="83"/>
      <c r="AD1920" s="185"/>
      <c r="AE1920" s="183"/>
      <c r="AF1920" s="185"/>
      <c r="AG1920" s="183"/>
      <c r="AH1920" s="185"/>
      <c r="AI1920" s="183"/>
      <c r="AJ1920" s="185"/>
      <c r="AK1920" s="183"/>
      <c r="AL1920" s="185"/>
      <c r="AM1920" s="183"/>
      <c r="AN1920" s="185"/>
      <c r="AO1920" s="183"/>
      <c r="AP1920" s="48"/>
      <c r="AQ1920" s="94"/>
    </row>
    <row r="1921" spans="1:43" x14ac:dyDescent="0.2">
      <c r="A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83"/>
      <c r="S1921" s="83"/>
      <c r="T1921" s="83"/>
      <c r="U1921" s="83"/>
      <c r="V1921" s="83"/>
      <c r="W1921" s="83"/>
      <c r="X1921" s="83"/>
      <c r="Y1921" s="83"/>
      <c r="Z1921" s="83"/>
      <c r="AA1921" s="83"/>
      <c r="AB1921" s="83"/>
      <c r="AC1921" s="83"/>
      <c r="AD1921" s="185"/>
      <c r="AE1921" s="183"/>
      <c r="AF1921" s="185"/>
      <c r="AG1921" s="183"/>
      <c r="AH1921" s="185"/>
      <c r="AI1921" s="183"/>
      <c r="AJ1921" s="185"/>
      <c r="AK1921" s="183"/>
      <c r="AL1921" s="185"/>
      <c r="AM1921" s="183"/>
      <c r="AN1921" s="185"/>
      <c r="AO1921" s="183"/>
      <c r="AP1921" s="48"/>
      <c r="AQ1921" s="94"/>
    </row>
    <row r="1922" spans="1:43" x14ac:dyDescent="0.2">
      <c r="A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83"/>
      <c r="S1922" s="83"/>
      <c r="T1922" s="83"/>
      <c r="U1922" s="83"/>
      <c r="V1922" s="83"/>
      <c r="W1922" s="83"/>
      <c r="X1922" s="83"/>
      <c r="Y1922" s="83"/>
      <c r="Z1922" s="83"/>
      <c r="AA1922" s="83"/>
      <c r="AB1922" s="83"/>
      <c r="AC1922" s="83"/>
      <c r="AD1922" s="185"/>
      <c r="AE1922" s="183"/>
      <c r="AF1922" s="185"/>
      <c r="AG1922" s="183"/>
      <c r="AH1922" s="185"/>
      <c r="AI1922" s="183"/>
      <c r="AJ1922" s="185"/>
      <c r="AK1922" s="183"/>
      <c r="AL1922" s="185"/>
      <c r="AM1922" s="183"/>
      <c r="AN1922" s="185"/>
      <c r="AO1922" s="183"/>
      <c r="AP1922" s="48"/>
      <c r="AQ1922" s="94"/>
    </row>
    <row r="1923" spans="1:43" x14ac:dyDescent="0.2">
      <c r="A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83"/>
      <c r="S1923" s="83"/>
      <c r="T1923" s="83"/>
      <c r="U1923" s="83"/>
      <c r="V1923" s="83"/>
      <c r="W1923" s="83"/>
      <c r="X1923" s="83"/>
      <c r="Y1923" s="83"/>
      <c r="Z1923" s="83"/>
      <c r="AA1923" s="83"/>
      <c r="AB1923" s="83"/>
      <c r="AC1923" s="83"/>
      <c r="AD1923" s="185"/>
      <c r="AE1923" s="183"/>
      <c r="AF1923" s="185"/>
      <c r="AG1923" s="183"/>
      <c r="AH1923" s="185"/>
      <c r="AI1923" s="183"/>
      <c r="AJ1923" s="185"/>
      <c r="AK1923" s="183"/>
      <c r="AL1923" s="185"/>
      <c r="AM1923" s="183"/>
      <c r="AN1923" s="185"/>
      <c r="AO1923" s="183"/>
      <c r="AP1923" s="48"/>
      <c r="AQ1923" s="94"/>
    </row>
    <row r="1924" spans="1:43" x14ac:dyDescent="0.2">
      <c r="A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83"/>
      <c r="S1924" s="83"/>
      <c r="T1924" s="83"/>
      <c r="U1924" s="83"/>
      <c r="V1924" s="83"/>
      <c r="W1924" s="83"/>
      <c r="X1924" s="83"/>
      <c r="Y1924" s="83"/>
      <c r="Z1924" s="83"/>
      <c r="AA1924" s="83"/>
      <c r="AB1924" s="83"/>
      <c r="AC1924" s="83"/>
      <c r="AD1924" s="185"/>
      <c r="AE1924" s="183"/>
      <c r="AF1924" s="185"/>
      <c r="AG1924" s="183"/>
      <c r="AH1924" s="185"/>
      <c r="AI1924" s="183"/>
      <c r="AJ1924" s="185"/>
      <c r="AK1924" s="183"/>
      <c r="AL1924" s="185"/>
      <c r="AM1924" s="183"/>
      <c r="AN1924" s="185"/>
      <c r="AO1924" s="183"/>
      <c r="AP1924" s="48"/>
      <c r="AQ1924" s="94"/>
    </row>
    <row r="1925" spans="1:43" x14ac:dyDescent="0.2">
      <c r="A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83"/>
      <c r="S1925" s="83"/>
      <c r="T1925" s="83"/>
      <c r="U1925" s="83"/>
      <c r="V1925" s="83"/>
      <c r="W1925" s="83"/>
      <c r="X1925" s="83"/>
      <c r="Y1925" s="83"/>
      <c r="Z1925" s="83"/>
      <c r="AA1925" s="83"/>
      <c r="AB1925" s="83"/>
      <c r="AC1925" s="83"/>
      <c r="AD1925" s="185"/>
      <c r="AE1925" s="183"/>
      <c r="AF1925" s="185"/>
      <c r="AG1925" s="183"/>
      <c r="AH1925" s="185"/>
      <c r="AI1925" s="183"/>
      <c r="AJ1925" s="185"/>
      <c r="AK1925" s="183"/>
      <c r="AL1925" s="185"/>
      <c r="AM1925" s="183"/>
      <c r="AN1925" s="185"/>
      <c r="AO1925" s="183"/>
      <c r="AP1925" s="48"/>
      <c r="AQ1925" s="94"/>
    </row>
    <row r="1926" spans="1:43" x14ac:dyDescent="0.2">
      <c r="A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83"/>
      <c r="S1926" s="83"/>
      <c r="T1926" s="83"/>
      <c r="U1926" s="83"/>
      <c r="V1926" s="83"/>
      <c r="W1926" s="83"/>
      <c r="X1926" s="83"/>
      <c r="Y1926" s="83"/>
      <c r="Z1926" s="83"/>
      <c r="AA1926" s="83"/>
      <c r="AB1926" s="83"/>
      <c r="AC1926" s="83"/>
      <c r="AD1926" s="185"/>
      <c r="AE1926" s="183"/>
      <c r="AF1926" s="185"/>
      <c r="AG1926" s="183"/>
      <c r="AH1926" s="185"/>
      <c r="AI1926" s="183"/>
      <c r="AJ1926" s="185"/>
      <c r="AK1926" s="183"/>
      <c r="AL1926" s="185"/>
      <c r="AM1926" s="183"/>
      <c r="AN1926" s="185"/>
      <c r="AO1926" s="183"/>
      <c r="AP1926" s="48"/>
      <c r="AQ1926" s="94"/>
    </row>
    <row r="1927" spans="1:43" x14ac:dyDescent="0.2">
      <c r="A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83"/>
      <c r="S1927" s="83"/>
      <c r="T1927" s="83"/>
      <c r="U1927" s="83"/>
      <c r="V1927" s="83"/>
      <c r="W1927" s="83"/>
      <c r="X1927" s="83"/>
      <c r="Y1927" s="83"/>
      <c r="Z1927" s="83"/>
      <c r="AA1927" s="83"/>
      <c r="AB1927" s="83"/>
      <c r="AC1927" s="83"/>
      <c r="AD1927" s="185"/>
      <c r="AE1927" s="183"/>
      <c r="AF1927" s="185"/>
      <c r="AG1927" s="183"/>
      <c r="AH1927" s="185"/>
      <c r="AI1927" s="183"/>
      <c r="AJ1927" s="185"/>
      <c r="AK1927" s="183"/>
      <c r="AL1927" s="185"/>
      <c r="AM1927" s="183"/>
      <c r="AN1927" s="185"/>
      <c r="AO1927" s="183"/>
      <c r="AP1927" s="48"/>
      <c r="AQ1927" s="94"/>
    </row>
    <row r="1928" spans="1:43" x14ac:dyDescent="0.2">
      <c r="A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83"/>
      <c r="S1928" s="83"/>
      <c r="T1928" s="83"/>
      <c r="U1928" s="83"/>
      <c r="V1928" s="83"/>
      <c r="W1928" s="83"/>
      <c r="X1928" s="83"/>
      <c r="Y1928" s="83"/>
      <c r="Z1928" s="83"/>
      <c r="AA1928" s="83"/>
      <c r="AB1928" s="83"/>
      <c r="AC1928" s="83"/>
      <c r="AD1928" s="185"/>
      <c r="AE1928" s="183"/>
      <c r="AF1928" s="185"/>
      <c r="AG1928" s="183"/>
      <c r="AH1928" s="185"/>
      <c r="AI1928" s="183"/>
      <c r="AJ1928" s="185"/>
      <c r="AK1928" s="183"/>
      <c r="AL1928" s="185"/>
      <c r="AM1928" s="183"/>
      <c r="AN1928" s="185"/>
      <c r="AO1928" s="183"/>
      <c r="AP1928" s="48"/>
      <c r="AQ1928" s="94"/>
    </row>
    <row r="1929" spans="1:43" x14ac:dyDescent="0.2">
      <c r="A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83"/>
      <c r="S1929" s="83"/>
      <c r="T1929" s="83"/>
      <c r="U1929" s="83"/>
      <c r="V1929" s="83"/>
      <c r="W1929" s="83"/>
      <c r="X1929" s="83"/>
      <c r="Y1929" s="83"/>
      <c r="Z1929" s="83"/>
      <c r="AA1929" s="83"/>
      <c r="AB1929" s="83"/>
      <c r="AC1929" s="83"/>
      <c r="AD1929" s="185"/>
      <c r="AE1929" s="183"/>
      <c r="AF1929" s="185"/>
      <c r="AG1929" s="183"/>
      <c r="AH1929" s="185"/>
      <c r="AI1929" s="183"/>
      <c r="AJ1929" s="185"/>
      <c r="AK1929" s="183"/>
      <c r="AL1929" s="185"/>
      <c r="AM1929" s="183"/>
      <c r="AN1929" s="185"/>
      <c r="AO1929" s="183"/>
      <c r="AP1929" s="48"/>
      <c r="AQ1929" s="94"/>
    </row>
    <row r="1930" spans="1:43" x14ac:dyDescent="0.2">
      <c r="A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83"/>
      <c r="S1930" s="83"/>
      <c r="T1930" s="83"/>
      <c r="U1930" s="83"/>
      <c r="V1930" s="83"/>
      <c r="W1930" s="83"/>
      <c r="X1930" s="83"/>
      <c r="Y1930" s="83"/>
      <c r="Z1930" s="83"/>
      <c r="AA1930" s="83"/>
      <c r="AB1930" s="83"/>
      <c r="AC1930" s="83"/>
      <c r="AD1930" s="185"/>
      <c r="AE1930" s="183"/>
      <c r="AF1930" s="185"/>
      <c r="AG1930" s="183"/>
      <c r="AH1930" s="185"/>
      <c r="AI1930" s="183"/>
      <c r="AJ1930" s="185"/>
      <c r="AK1930" s="183"/>
      <c r="AL1930" s="185"/>
      <c r="AM1930" s="183"/>
      <c r="AN1930" s="185"/>
      <c r="AO1930" s="183"/>
      <c r="AP1930" s="48"/>
      <c r="AQ1930" s="94"/>
    </row>
    <row r="1931" spans="1:43" x14ac:dyDescent="0.2">
      <c r="A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83"/>
      <c r="S1931" s="83"/>
      <c r="T1931" s="83"/>
      <c r="U1931" s="83"/>
      <c r="V1931" s="83"/>
      <c r="W1931" s="83"/>
      <c r="X1931" s="83"/>
      <c r="Y1931" s="83"/>
      <c r="Z1931" s="83"/>
      <c r="AA1931" s="83"/>
      <c r="AB1931" s="83"/>
      <c r="AC1931" s="83"/>
      <c r="AD1931" s="185"/>
      <c r="AE1931" s="183"/>
      <c r="AF1931" s="185"/>
      <c r="AG1931" s="183"/>
      <c r="AH1931" s="185"/>
      <c r="AI1931" s="183"/>
      <c r="AJ1931" s="185"/>
      <c r="AK1931" s="183"/>
      <c r="AL1931" s="185"/>
      <c r="AM1931" s="183"/>
      <c r="AN1931" s="185"/>
      <c r="AO1931" s="183"/>
      <c r="AP1931" s="48"/>
      <c r="AQ1931" s="94"/>
    </row>
    <row r="1932" spans="1:43" x14ac:dyDescent="0.2">
      <c r="A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83"/>
      <c r="S1932" s="83"/>
      <c r="T1932" s="83"/>
      <c r="U1932" s="83"/>
      <c r="V1932" s="83"/>
      <c r="W1932" s="83"/>
      <c r="X1932" s="83"/>
      <c r="Y1932" s="83"/>
      <c r="Z1932" s="83"/>
      <c r="AA1932" s="83"/>
      <c r="AB1932" s="83"/>
      <c r="AC1932" s="83"/>
      <c r="AD1932" s="185"/>
      <c r="AE1932" s="183"/>
      <c r="AF1932" s="185"/>
      <c r="AG1932" s="183"/>
      <c r="AH1932" s="185"/>
      <c r="AI1932" s="183"/>
      <c r="AJ1932" s="185"/>
      <c r="AK1932" s="183"/>
      <c r="AL1932" s="185"/>
      <c r="AM1932" s="183"/>
      <c r="AN1932" s="185"/>
      <c r="AO1932" s="183"/>
      <c r="AP1932" s="48"/>
      <c r="AQ1932" s="94"/>
    </row>
    <row r="1933" spans="1:43" x14ac:dyDescent="0.2">
      <c r="A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83"/>
      <c r="S1933" s="83"/>
      <c r="T1933" s="83"/>
      <c r="U1933" s="83"/>
      <c r="V1933" s="83"/>
      <c r="W1933" s="83"/>
      <c r="X1933" s="83"/>
      <c r="Y1933" s="83"/>
      <c r="Z1933" s="83"/>
      <c r="AA1933" s="83"/>
      <c r="AB1933" s="83"/>
      <c r="AC1933" s="83"/>
      <c r="AD1933" s="185"/>
      <c r="AE1933" s="183"/>
      <c r="AF1933" s="185"/>
      <c r="AG1933" s="183"/>
      <c r="AH1933" s="185"/>
      <c r="AI1933" s="183"/>
      <c r="AJ1933" s="185"/>
      <c r="AK1933" s="183"/>
      <c r="AL1933" s="185"/>
      <c r="AM1933" s="183"/>
      <c r="AN1933" s="185"/>
      <c r="AO1933" s="183"/>
      <c r="AP1933" s="48"/>
      <c r="AQ1933" s="94"/>
    </row>
    <row r="1934" spans="1:43" x14ac:dyDescent="0.2">
      <c r="A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83"/>
      <c r="S1934" s="83"/>
      <c r="T1934" s="83"/>
      <c r="U1934" s="83"/>
      <c r="V1934" s="83"/>
      <c r="W1934" s="83"/>
      <c r="X1934" s="83"/>
      <c r="Y1934" s="83"/>
      <c r="Z1934" s="83"/>
      <c r="AA1934" s="83"/>
      <c r="AB1934" s="83"/>
      <c r="AC1934" s="83"/>
      <c r="AD1934" s="185"/>
      <c r="AE1934" s="183"/>
      <c r="AF1934" s="185"/>
      <c r="AG1934" s="183"/>
      <c r="AH1934" s="185"/>
      <c r="AI1934" s="183"/>
      <c r="AJ1934" s="185"/>
      <c r="AK1934" s="183"/>
      <c r="AL1934" s="185"/>
      <c r="AM1934" s="183"/>
      <c r="AN1934" s="185"/>
      <c r="AO1934" s="183"/>
      <c r="AP1934" s="48"/>
      <c r="AQ1934" s="94"/>
    </row>
    <row r="1935" spans="1:43" x14ac:dyDescent="0.2">
      <c r="A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83"/>
      <c r="S1935" s="83"/>
      <c r="T1935" s="83"/>
      <c r="U1935" s="83"/>
      <c r="V1935" s="83"/>
      <c r="W1935" s="83"/>
      <c r="X1935" s="83"/>
      <c r="Y1935" s="83"/>
      <c r="Z1935" s="83"/>
      <c r="AA1935" s="83"/>
      <c r="AB1935" s="83"/>
      <c r="AC1935" s="83"/>
      <c r="AD1935" s="185"/>
      <c r="AE1935" s="183"/>
      <c r="AF1935" s="185"/>
      <c r="AG1935" s="183"/>
      <c r="AH1935" s="185"/>
      <c r="AI1935" s="183"/>
      <c r="AJ1935" s="185"/>
      <c r="AK1935" s="183"/>
      <c r="AL1935" s="185"/>
      <c r="AM1935" s="183"/>
      <c r="AN1935" s="185"/>
      <c r="AO1935" s="183"/>
      <c r="AP1935" s="48"/>
      <c r="AQ1935" s="94"/>
    </row>
    <row r="1936" spans="1:43" x14ac:dyDescent="0.2">
      <c r="A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83"/>
      <c r="S1936" s="83"/>
      <c r="T1936" s="83"/>
      <c r="U1936" s="83"/>
      <c r="V1936" s="83"/>
      <c r="W1936" s="83"/>
      <c r="X1936" s="83"/>
      <c r="Y1936" s="83"/>
      <c r="Z1936" s="83"/>
      <c r="AA1936" s="83"/>
      <c r="AB1936" s="83"/>
      <c r="AC1936" s="83"/>
      <c r="AD1936" s="185"/>
      <c r="AE1936" s="183"/>
      <c r="AF1936" s="185"/>
      <c r="AG1936" s="183"/>
      <c r="AH1936" s="185"/>
      <c r="AI1936" s="183"/>
      <c r="AJ1936" s="185"/>
      <c r="AK1936" s="183"/>
      <c r="AL1936" s="185"/>
      <c r="AM1936" s="183"/>
      <c r="AN1936" s="185"/>
      <c r="AO1936" s="183"/>
      <c r="AP1936" s="48"/>
      <c r="AQ1936" s="94"/>
    </row>
    <row r="1937" spans="1:43" x14ac:dyDescent="0.2">
      <c r="A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83"/>
      <c r="S1937" s="83"/>
      <c r="T1937" s="83"/>
      <c r="U1937" s="83"/>
      <c r="V1937" s="83"/>
      <c r="W1937" s="83"/>
      <c r="X1937" s="83"/>
      <c r="Y1937" s="83"/>
      <c r="Z1937" s="83"/>
      <c r="AA1937" s="83"/>
      <c r="AB1937" s="83"/>
      <c r="AC1937" s="83"/>
      <c r="AD1937" s="185"/>
      <c r="AE1937" s="183"/>
      <c r="AF1937" s="185"/>
      <c r="AG1937" s="183"/>
      <c r="AH1937" s="185"/>
      <c r="AI1937" s="183"/>
      <c r="AJ1937" s="185"/>
      <c r="AK1937" s="183"/>
      <c r="AL1937" s="185"/>
      <c r="AM1937" s="183"/>
      <c r="AN1937" s="185"/>
      <c r="AO1937" s="183"/>
      <c r="AP1937" s="48"/>
      <c r="AQ1937" s="94"/>
    </row>
    <row r="1938" spans="1:43" x14ac:dyDescent="0.2">
      <c r="A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83"/>
      <c r="S1938" s="83"/>
      <c r="T1938" s="83"/>
      <c r="U1938" s="83"/>
      <c r="V1938" s="83"/>
      <c r="W1938" s="83"/>
      <c r="X1938" s="83"/>
      <c r="Y1938" s="83"/>
      <c r="Z1938" s="83"/>
      <c r="AA1938" s="83"/>
      <c r="AB1938" s="83"/>
      <c r="AC1938" s="83"/>
      <c r="AD1938" s="185"/>
      <c r="AE1938" s="183"/>
      <c r="AF1938" s="185"/>
      <c r="AG1938" s="183"/>
      <c r="AH1938" s="185"/>
      <c r="AI1938" s="183"/>
      <c r="AJ1938" s="185"/>
      <c r="AK1938" s="183"/>
      <c r="AL1938" s="185"/>
      <c r="AM1938" s="183"/>
      <c r="AN1938" s="185"/>
      <c r="AO1938" s="183"/>
      <c r="AP1938" s="48"/>
      <c r="AQ1938" s="94"/>
    </row>
    <row r="1939" spans="1:43" x14ac:dyDescent="0.2">
      <c r="A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83"/>
      <c r="S1939" s="83"/>
      <c r="T1939" s="83"/>
      <c r="U1939" s="83"/>
      <c r="V1939" s="83"/>
      <c r="W1939" s="83"/>
      <c r="X1939" s="83"/>
      <c r="Y1939" s="83"/>
      <c r="Z1939" s="83"/>
      <c r="AA1939" s="83"/>
      <c r="AB1939" s="83"/>
      <c r="AC1939" s="83"/>
      <c r="AD1939" s="185"/>
      <c r="AE1939" s="183"/>
      <c r="AF1939" s="185"/>
      <c r="AG1939" s="183"/>
      <c r="AH1939" s="185"/>
      <c r="AI1939" s="183"/>
      <c r="AJ1939" s="185"/>
      <c r="AK1939" s="183"/>
      <c r="AL1939" s="185"/>
      <c r="AM1939" s="183"/>
      <c r="AN1939" s="185"/>
      <c r="AO1939" s="183"/>
      <c r="AP1939" s="48"/>
      <c r="AQ1939" s="94"/>
    </row>
    <row r="1940" spans="1:43" x14ac:dyDescent="0.2">
      <c r="A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83"/>
      <c r="S1940" s="83"/>
      <c r="T1940" s="83"/>
      <c r="U1940" s="83"/>
      <c r="V1940" s="83"/>
      <c r="W1940" s="83"/>
      <c r="X1940" s="83"/>
      <c r="Y1940" s="83"/>
      <c r="Z1940" s="83"/>
      <c r="AA1940" s="83"/>
      <c r="AB1940" s="83"/>
      <c r="AC1940" s="83"/>
      <c r="AD1940" s="185"/>
      <c r="AE1940" s="183"/>
      <c r="AF1940" s="185"/>
      <c r="AG1940" s="183"/>
      <c r="AH1940" s="185"/>
      <c r="AI1940" s="183"/>
      <c r="AJ1940" s="185"/>
      <c r="AK1940" s="183"/>
      <c r="AL1940" s="185"/>
      <c r="AM1940" s="183"/>
      <c r="AN1940" s="185"/>
      <c r="AO1940" s="183"/>
      <c r="AP1940" s="48"/>
      <c r="AQ1940" s="94"/>
    </row>
    <row r="1941" spans="1:43" x14ac:dyDescent="0.2">
      <c r="A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83"/>
      <c r="S1941" s="83"/>
      <c r="T1941" s="83"/>
      <c r="U1941" s="83"/>
      <c r="V1941" s="83"/>
      <c r="W1941" s="83"/>
      <c r="X1941" s="83"/>
      <c r="Y1941" s="83"/>
      <c r="Z1941" s="83"/>
      <c r="AA1941" s="83"/>
      <c r="AB1941" s="83"/>
      <c r="AC1941" s="83"/>
      <c r="AD1941" s="185"/>
      <c r="AE1941" s="183"/>
      <c r="AF1941" s="185"/>
      <c r="AG1941" s="183"/>
      <c r="AH1941" s="185"/>
      <c r="AI1941" s="183"/>
      <c r="AJ1941" s="185"/>
      <c r="AK1941" s="183"/>
      <c r="AL1941" s="185"/>
      <c r="AM1941" s="183"/>
      <c r="AN1941" s="185"/>
      <c r="AO1941" s="183"/>
      <c r="AP1941" s="48"/>
      <c r="AQ1941" s="94"/>
    </row>
    <row r="1942" spans="1:43" x14ac:dyDescent="0.2">
      <c r="A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83"/>
      <c r="S1942" s="83"/>
      <c r="T1942" s="83"/>
      <c r="U1942" s="83"/>
      <c r="V1942" s="83"/>
      <c r="W1942" s="83"/>
      <c r="X1942" s="83"/>
      <c r="Y1942" s="83"/>
      <c r="Z1942" s="83"/>
      <c r="AA1942" s="83"/>
      <c r="AB1942" s="83"/>
      <c r="AC1942" s="83"/>
      <c r="AD1942" s="185"/>
      <c r="AE1942" s="183"/>
      <c r="AF1942" s="185"/>
      <c r="AG1942" s="183"/>
      <c r="AH1942" s="185"/>
      <c r="AI1942" s="183"/>
      <c r="AJ1942" s="185"/>
      <c r="AK1942" s="183"/>
      <c r="AL1942" s="185"/>
      <c r="AM1942" s="183"/>
      <c r="AN1942" s="185"/>
      <c r="AO1942" s="183"/>
      <c r="AP1942" s="48"/>
      <c r="AQ1942" s="94"/>
    </row>
    <row r="1943" spans="1:43" x14ac:dyDescent="0.2">
      <c r="A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83"/>
      <c r="S1943" s="83"/>
      <c r="T1943" s="83"/>
      <c r="U1943" s="83"/>
      <c r="V1943" s="83"/>
      <c r="W1943" s="83"/>
      <c r="X1943" s="83"/>
      <c r="Y1943" s="83"/>
      <c r="Z1943" s="83"/>
      <c r="AA1943" s="83"/>
      <c r="AB1943" s="83"/>
      <c r="AC1943" s="83"/>
      <c r="AD1943" s="185"/>
      <c r="AE1943" s="183"/>
      <c r="AF1943" s="185"/>
      <c r="AG1943" s="183"/>
      <c r="AH1943" s="185"/>
      <c r="AI1943" s="183"/>
      <c r="AJ1943" s="185"/>
      <c r="AK1943" s="183"/>
      <c r="AL1943" s="185"/>
      <c r="AM1943" s="183"/>
      <c r="AN1943" s="185"/>
      <c r="AO1943" s="183"/>
      <c r="AP1943" s="48"/>
      <c r="AQ1943" s="94"/>
    </row>
    <row r="1944" spans="1:43" x14ac:dyDescent="0.2">
      <c r="A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83"/>
      <c r="S1944" s="83"/>
      <c r="T1944" s="83"/>
      <c r="U1944" s="83"/>
      <c r="V1944" s="83"/>
      <c r="W1944" s="83"/>
      <c r="X1944" s="83"/>
      <c r="Y1944" s="83"/>
      <c r="Z1944" s="83"/>
      <c r="AA1944" s="83"/>
      <c r="AB1944" s="83"/>
      <c r="AC1944" s="83"/>
      <c r="AD1944" s="185"/>
      <c r="AE1944" s="183"/>
      <c r="AF1944" s="185"/>
      <c r="AG1944" s="183"/>
      <c r="AH1944" s="185"/>
      <c r="AI1944" s="183"/>
      <c r="AJ1944" s="185"/>
      <c r="AK1944" s="183"/>
      <c r="AL1944" s="185"/>
      <c r="AM1944" s="183"/>
      <c r="AN1944" s="185"/>
      <c r="AO1944" s="183"/>
      <c r="AP1944" s="48"/>
      <c r="AQ1944" s="94"/>
    </row>
    <row r="1945" spans="1:43" x14ac:dyDescent="0.2">
      <c r="A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83"/>
      <c r="S1945" s="83"/>
      <c r="T1945" s="83"/>
      <c r="U1945" s="83"/>
      <c r="V1945" s="83"/>
      <c r="W1945" s="83"/>
      <c r="X1945" s="83"/>
      <c r="Y1945" s="83"/>
      <c r="Z1945" s="83"/>
      <c r="AA1945" s="83"/>
      <c r="AB1945" s="83"/>
      <c r="AC1945" s="83"/>
      <c r="AD1945" s="185"/>
      <c r="AE1945" s="183"/>
      <c r="AF1945" s="185"/>
      <c r="AG1945" s="183"/>
      <c r="AH1945" s="185"/>
      <c r="AI1945" s="183"/>
      <c r="AJ1945" s="185"/>
      <c r="AK1945" s="183"/>
      <c r="AL1945" s="185"/>
      <c r="AM1945" s="183"/>
      <c r="AN1945" s="185"/>
      <c r="AO1945" s="183"/>
      <c r="AP1945" s="48"/>
      <c r="AQ1945" s="94"/>
    </row>
    <row r="1946" spans="1:43" x14ac:dyDescent="0.2">
      <c r="A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83"/>
      <c r="S1946" s="83"/>
      <c r="T1946" s="83"/>
      <c r="U1946" s="83"/>
      <c r="V1946" s="83"/>
      <c r="W1946" s="83"/>
      <c r="X1946" s="83"/>
      <c r="Y1946" s="83"/>
      <c r="Z1946" s="83"/>
      <c r="AA1946" s="83"/>
      <c r="AB1946" s="83"/>
      <c r="AC1946" s="83"/>
      <c r="AD1946" s="185"/>
      <c r="AE1946" s="183"/>
      <c r="AF1946" s="185"/>
      <c r="AG1946" s="183"/>
      <c r="AH1946" s="185"/>
      <c r="AI1946" s="183"/>
      <c r="AJ1946" s="185"/>
      <c r="AK1946" s="183"/>
      <c r="AL1946" s="185"/>
      <c r="AM1946" s="183"/>
      <c r="AN1946" s="185"/>
      <c r="AO1946" s="183"/>
      <c r="AP1946" s="48"/>
      <c r="AQ1946" s="94"/>
    </row>
    <row r="1947" spans="1:43" x14ac:dyDescent="0.2">
      <c r="A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83"/>
      <c r="S1947" s="83"/>
      <c r="T1947" s="83"/>
      <c r="U1947" s="83"/>
      <c r="V1947" s="83"/>
      <c r="W1947" s="83"/>
      <c r="X1947" s="83"/>
      <c r="Y1947" s="83"/>
      <c r="Z1947" s="83"/>
      <c r="AA1947" s="83"/>
      <c r="AB1947" s="83"/>
      <c r="AC1947" s="83"/>
      <c r="AD1947" s="185"/>
      <c r="AE1947" s="183"/>
      <c r="AF1947" s="185"/>
      <c r="AG1947" s="183"/>
      <c r="AH1947" s="185"/>
      <c r="AI1947" s="183"/>
      <c r="AJ1947" s="185"/>
      <c r="AK1947" s="183"/>
      <c r="AL1947" s="185"/>
      <c r="AM1947" s="183"/>
      <c r="AN1947" s="185"/>
      <c r="AO1947" s="183"/>
      <c r="AP1947" s="48"/>
      <c r="AQ1947" s="94"/>
    </row>
    <row r="1948" spans="1:43" x14ac:dyDescent="0.2">
      <c r="A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83"/>
      <c r="S1948" s="83"/>
      <c r="T1948" s="83"/>
      <c r="U1948" s="83"/>
      <c r="V1948" s="83"/>
      <c r="W1948" s="83"/>
      <c r="X1948" s="83"/>
      <c r="Y1948" s="83"/>
      <c r="Z1948" s="83"/>
      <c r="AA1948" s="83"/>
      <c r="AB1948" s="83"/>
      <c r="AC1948" s="83"/>
      <c r="AD1948" s="185"/>
      <c r="AE1948" s="183"/>
      <c r="AF1948" s="185"/>
      <c r="AG1948" s="183"/>
      <c r="AH1948" s="185"/>
      <c r="AI1948" s="183"/>
      <c r="AJ1948" s="185"/>
      <c r="AK1948" s="183"/>
      <c r="AL1948" s="185"/>
      <c r="AM1948" s="183"/>
      <c r="AN1948" s="185"/>
      <c r="AO1948" s="183"/>
      <c r="AP1948" s="48"/>
      <c r="AQ1948" s="94"/>
    </row>
    <row r="1949" spans="1:43" x14ac:dyDescent="0.2">
      <c r="A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83"/>
      <c r="S1949" s="83"/>
      <c r="T1949" s="83"/>
      <c r="U1949" s="83"/>
      <c r="V1949" s="83"/>
      <c r="W1949" s="83"/>
      <c r="X1949" s="83"/>
      <c r="Y1949" s="83"/>
      <c r="Z1949" s="83"/>
      <c r="AA1949" s="83"/>
      <c r="AB1949" s="83"/>
      <c r="AC1949" s="83"/>
      <c r="AD1949" s="185"/>
      <c r="AE1949" s="183"/>
      <c r="AF1949" s="185"/>
      <c r="AG1949" s="183"/>
      <c r="AH1949" s="185"/>
      <c r="AI1949" s="183"/>
      <c r="AJ1949" s="185"/>
      <c r="AK1949" s="183"/>
      <c r="AL1949" s="185"/>
      <c r="AM1949" s="183"/>
      <c r="AN1949" s="185"/>
      <c r="AO1949" s="183"/>
      <c r="AP1949" s="48"/>
      <c r="AQ1949" s="94"/>
    </row>
    <row r="1950" spans="1:43" x14ac:dyDescent="0.2">
      <c r="A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83"/>
      <c r="S1950" s="83"/>
      <c r="T1950" s="83"/>
      <c r="U1950" s="83"/>
      <c r="V1950" s="83"/>
      <c r="W1950" s="83"/>
      <c r="X1950" s="83"/>
      <c r="Y1950" s="83"/>
      <c r="Z1950" s="83"/>
      <c r="AA1950" s="83"/>
      <c r="AB1950" s="83"/>
      <c r="AC1950" s="83"/>
      <c r="AD1950" s="185"/>
      <c r="AE1950" s="183"/>
      <c r="AF1950" s="185"/>
      <c r="AG1950" s="183"/>
      <c r="AH1950" s="185"/>
      <c r="AI1950" s="183"/>
      <c r="AJ1950" s="185"/>
      <c r="AK1950" s="183"/>
      <c r="AL1950" s="185"/>
      <c r="AM1950" s="183"/>
      <c r="AN1950" s="185"/>
      <c r="AO1950" s="183"/>
      <c r="AP1950" s="48"/>
      <c r="AQ1950" s="94"/>
    </row>
    <row r="1951" spans="1:43" x14ac:dyDescent="0.2">
      <c r="A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83"/>
      <c r="S1951" s="83"/>
      <c r="T1951" s="83"/>
      <c r="U1951" s="83"/>
      <c r="V1951" s="83"/>
      <c r="W1951" s="83"/>
      <c r="X1951" s="83"/>
      <c r="Y1951" s="83"/>
      <c r="Z1951" s="83"/>
      <c r="AA1951" s="83"/>
      <c r="AB1951" s="83"/>
      <c r="AC1951" s="83"/>
      <c r="AD1951" s="185"/>
      <c r="AE1951" s="183"/>
      <c r="AF1951" s="185"/>
      <c r="AG1951" s="183"/>
      <c r="AH1951" s="185"/>
      <c r="AI1951" s="183"/>
      <c r="AJ1951" s="185"/>
      <c r="AK1951" s="183"/>
      <c r="AL1951" s="185"/>
      <c r="AM1951" s="183"/>
      <c r="AN1951" s="185"/>
      <c r="AO1951" s="183"/>
      <c r="AP1951" s="48"/>
      <c r="AQ1951" s="94"/>
    </row>
    <row r="1952" spans="1:43" x14ac:dyDescent="0.2">
      <c r="A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83"/>
      <c r="S1952" s="83"/>
      <c r="T1952" s="83"/>
      <c r="U1952" s="83"/>
      <c r="V1952" s="83"/>
      <c r="W1952" s="83"/>
      <c r="X1952" s="83"/>
      <c r="Y1952" s="83"/>
      <c r="Z1952" s="83"/>
      <c r="AA1952" s="83"/>
      <c r="AB1952" s="83"/>
      <c r="AC1952" s="83"/>
      <c r="AD1952" s="185"/>
      <c r="AE1952" s="183"/>
      <c r="AF1952" s="185"/>
      <c r="AG1952" s="183"/>
      <c r="AH1952" s="185"/>
      <c r="AI1952" s="183"/>
      <c r="AJ1952" s="185"/>
      <c r="AK1952" s="183"/>
      <c r="AL1952" s="185"/>
      <c r="AM1952" s="183"/>
      <c r="AN1952" s="185"/>
      <c r="AO1952" s="183"/>
      <c r="AP1952" s="48"/>
      <c r="AQ1952" s="94"/>
    </row>
    <row r="1953" spans="1:43" x14ac:dyDescent="0.2">
      <c r="A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83"/>
      <c r="S1953" s="83"/>
      <c r="T1953" s="83"/>
      <c r="U1953" s="83"/>
      <c r="V1953" s="83"/>
      <c r="W1953" s="83"/>
      <c r="X1953" s="83"/>
      <c r="Y1953" s="83"/>
      <c r="Z1953" s="83"/>
      <c r="AA1953" s="83"/>
      <c r="AB1953" s="83"/>
      <c r="AC1953" s="83"/>
      <c r="AD1953" s="185"/>
      <c r="AE1953" s="183"/>
      <c r="AF1953" s="185"/>
      <c r="AG1953" s="183"/>
      <c r="AH1953" s="185"/>
      <c r="AI1953" s="183"/>
      <c r="AJ1953" s="185"/>
      <c r="AK1953" s="183"/>
      <c r="AL1953" s="185"/>
      <c r="AM1953" s="183"/>
      <c r="AN1953" s="185"/>
      <c r="AO1953" s="183"/>
      <c r="AP1953" s="48"/>
      <c r="AQ1953" s="94"/>
    </row>
    <row r="1954" spans="1:43" x14ac:dyDescent="0.2">
      <c r="A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83"/>
      <c r="S1954" s="83"/>
      <c r="T1954" s="83"/>
      <c r="U1954" s="83"/>
      <c r="V1954" s="83"/>
      <c r="W1954" s="83"/>
      <c r="X1954" s="83"/>
      <c r="Y1954" s="83"/>
      <c r="Z1954" s="83"/>
      <c r="AA1954" s="83"/>
      <c r="AB1954" s="83"/>
      <c r="AC1954" s="83"/>
      <c r="AD1954" s="185"/>
      <c r="AE1954" s="183"/>
      <c r="AF1954" s="185"/>
      <c r="AG1954" s="183"/>
      <c r="AH1954" s="185"/>
      <c r="AI1954" s="183"/>
      <c r="AJ1954" s="185"/>
      <c r="AK1954" s="183"/>
      <c r="AL1954" s="185"/>
      <c r="AM1954" s="183"/>
      <c r="AN1954" s="185"/>
      <c r="AO1954" s="183"/>
      <c r="AP1954" s="48"/>
      <c r="AQ1954" s="94"/>
    </row>
    <row r="1955" spans="1:43" x14ac:dyDescent="0.2">
      <c r="A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83"/>
      <c r="S1955" s="83"/>
      <c r="T1955" s="83"/>
      <c r="U1955" s="83"/>
      <c r="V1955" s="83"/>
      <c r="W1955" s="83"/>
      <c r="X1955" s="83"/>
      <c r="Y1955" s="83"/>
      <c r="Z1955" s="83"/>
      <c r="AA1955" s="83"/>
      <c r="AB1955" s="83"/>
      <c r="AC1955" s="83"/>
      <c r="AD1955" s="185"/>
      <c r="AE1955" s="183"/>
      <c r="AF1955" s="185"/>
      <c r="AG1955" s="183"/>
      <c r="AH1955" s="185"/>
      <c r="AI1955" s="183"/>
      <c r="AJ1955" s="185"/>
      <c r="AK1955" s="183"/>
      <c r="AL1955" s="185"/>
      <c r="AM1955" s="183"/>
      <c r="AN1955" s="185"/>
      <c r="AO1955" s="183"/>
      <c r="AP1955" s="48"/>
      <c r="AQ1955" s="94"/>
    </row>
    <row r="1956" spans="1:43" x14ac:dyDescent="0.2">
      <c r="A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83"/>
      <c r="S1956" s="83"/>
      <c r="T1956" s="83"/>
      <c r="U1956" s="83"/>
      <c r="V1956" s="83"/>
      <c r="W1956" s="83"/>
      <c r="X1956" s="83"/>
      <c r="Y1956" s="83"/>
      <c r="Z1956" s="83"/>
      <c r="AA1956" s="83"/>
      <c r="AB1956" s="83"/>
      <c r="AC1956" s="83"/>
      <c r="AD1956" s="185"/>
      <c r="AE1956" s="183"/>
      <c r="AF1956" s="185"/>
      <c r="AG1956" s="183"/>
      <c r="AH1956" s="185"/>
      <c r="AI1956" s="183"/>
      <c r="AJ1956" s="185"/>
      <c r="AK1956" s="183"/>
      <c r="AL1956" s="185"/>
      <c r="AM1956" s="183"/>
      <c r="AN1956" s="185"/>
      <c r="AO1956" s="183"/>
      <c r="AP1956" s="48"/>
      <c r="AQ1956" s="94"/>
    </row>
    <row r="1957" spans="1:43" x14ac:dyDescent="0.2">
      <c r="A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83"/>
      <c r="S1957" s="83"/>
      <c r="T1957" s="83"/>
      <c r="U1957" s="83"/>
      <c r="V1957" s="83"/>
      <c r="W1957" s="83"/>
      <c r="X1957" s="83"/>
      <c r="Y1957" s="83"/>
      <c r="Z1957" s="83"/>
      <c r="AA1957" s="83"/>
      <c r="AB1957" s="83"/>
      <c r="AC1957" s="83"/>
      <c r="AD1957" s="185"/>
      <c r="AE1957" s="183"/>
      <c r="AF1957" s="185"/>
      <c r="AG1957" s="183"/>
      <c r="AH1957" s="185"/>
      <c r="AI1957" s="183"/>
      <c r="AJ1957" s="185"/>
      <c r="AK1957" s="183"/>
      <c r="AL1957" s="185"/>
      <c r="AM1957" s="183"/>
      <c r="AN1957" s="185"/>
      <c r="AO1957" s="183"/>
      <c r="AP1957" s="48"/>
      <c r="AQ1957" s="94"/>
    </row>
    <row r="1958" spans="1:43" x14ac:dyDescent="0.2">
      <c r="A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83"/>
      <c r="S1958" s="83"/>
      <c r="T1958" s="83"/>
      <c r="U1958" s="83"/>
      <c r="V1958" s="83"/>
      <c r="W1958" s="83"/>
      <c r="X1958" s="83"/>
      <c r="Y1958" s="83"/>
      <c r="Z1958" s="83"/>
      <c r="AA1958" s="83"/>
      <c r="AB1958" s="83"/>
      <c r="AC1958" s="83"/>
      <c r="AD1958" s="185"/>
      <c r="AE1958" s="183"/>
      <c r="AF1958" s="185"/>
      <c r="AG1958" s="183"/>
      <c r="AH1958" s="185"/>
      <c r="AI1958" s="183"/>
      <c r="AJ1958" s="185"/>
      <c r="AK1958" s="183"/>
      <c r="AL1958" s="185"/>
      <c r="AM1958" s="183"/>
      <c r="AN1958" s="185"/>
      <c r="AO1958" s="183"/>
      <c r="AP1958" s="48"/>
      <c r="AQ1958" s="94"/>
    </row>
    <row r="1959" spans="1:43" x14ac:dyDescent="0.2">
      <c r="A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83"/>
      <c r="S1959" s="83"/>
      <c r="T1959" s="83"/>
      <c r="U1959" s="83"/>
      <c r="V1959" s="83"/>
      <c r="W1959" s="83"/>
      <c r="X1959" s="83"/>
      <c r="Y1959" s="83"/>
      <c r="Z1959" s="83"/>
      <c r="AA1959" s="83"/>
      <c r="AB1959" s="83"/>
      <c r="AC1959" s="83"/>
      <c r="AD1959" s="185"/>
      <c r="AE1959" s="183"/>
      <c r="AF1959" s="185"/>
      <c r="AG1959" s="183"/>
      <c r="AH1959" s="185"/>
      <c r="AI1959" s="183"/>
      <c r="AJ1959" s="185"/>
      <c r="AK1959" s="183"/>
      <c r="AL1959" s="185"/>
      <c r="AM1959" s="183"/>
      <c r="AN1959" s="185"/>
      <c r="AO1959" s="183"/>
      <c r="AP1959" s="48"/>
      <c r="AQ1959" s="94"/>
    </row>
    <row r="1960" spans="1:43" x14ac:dyDescent="0.2">
      <c r="A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83"/>
      <c r="S1960" s="83"/>
      <c r="T1960" s="83"/>
      <c r="U1960" s="83"/>
      <c r="V1960" s="83"/>
      <c r="W1960" s="83"/>
      <c r="X1960" s="83"/>
      <c r="Y1960" s="83"/>
      <c r="Z1960" s="83"/>
      <c r="AA1960" s="83"/>
      <c r="AB1960" s="83"/>
      <c r="AC1960" s="83"/>
      <c r="AD1960" s="185"/>
      <c r="AE1960" s="183"/>
      <c r="AF1960" s="185"/>
      <c r="AG1960" s="183"/>
      <c r="AH1960" s="185"/>
      <c r="AI1960" s="183"/>
      <c r="AJ1960" s="185"/>
      <c r="AK1960" s="183"/>
      <c r="AL1960" s="185"/>
      <c r="AM1960" s="183"/>
      <c r="AN1960" s="185"/>
      <c r="AO1960" s="183"/>
      <c r="AP1960" s="48"/>
      <c r="AQ1960" s="94"/>
    </row>
    <row r="1961" spans="1:43" x14ac:dyDescent="0.2">
      <c r="A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83"/>
      <c r="S1961" s="83"/>
      <c r="T1961" s="83"/>
      <c r="U1961" s="83"/>
      <c r="V1961" s="83"/>
      <c r="W1961" s="83"/>
      <c r="X1961" s="83"/>
      <c r="Y1961" s="83"/>
      <c r="Z1961" s="83"/>
      <c r="AA1961" s="83"/>
      <c r="AB1961" s="83"/>
      <c r="AC1961" s="83"/>
      <c r="AD1961" s="185"/>
      <c r="AE1961" s="183"/>
      <c r="AF1961" s="185"/>
      <c r="AG1961" s="183"/>
      <c r="AH1961" s="185"/>
      <c r="AI1961" s="183"/>
      <c r="AJ1961" s="185"/>
      <c r="AK1961" s="183"/>
      <c r="AL1961" s="185"/>
      <c r="AM1961" s="183"/>
      <c r="AN1961" s="185"/>
      <c r="AO1961" s="183"/>
      <c r="AP1961" s="48"/>
      <c r="AQ1961" s="94"/>
    </row>
    <row r="1962" spans="1:43" x14ac:dyDescent="0.2">
      <c r="A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83"/>
      <c r="S1962" s="83"/>
      <c r="T1962" s="83"/>
      <c r="U1962" s="83"/>
      <c r="V1962" s="83"/>
      <c r="W1962" s="83"/>
      <c r="X1962" s="83"/>
      <c r="Y1962" s="83"/>
      <c r="Z1962" s="83"/>
      <c r="AA1962" s="83"/>
      <c r="AB1962" s="83"/>
      <c r="AC1962" s="83"/>
      <c r="AD1962" s="185"/>
      <c r="AE1962" s="183"/>
      <c r="AF1962" s="185"/>
      <c r="AG1962" s="183"/>
      <c r="AH1962" s="185"/>
      <c r="AI1962" s="183"/>
      <c r="AJ1962" s="185"/>
      <c r="AK1962" s="183"/>
      <c r="AL1962" s="185"/>
      <c r="AM1962" s="183"/>
      <c r="AN1962" s="185"/>
      <c r="AO1962" s="183"/>
      <c r="AP1962" s="48"/>
      <c r="AQ1962" s="94"/>
    </row>
    <row r="1963" spans="1:43" x14ac:dyDescent="0.2">
      <c r="A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83"/>
      <c r="S1963" s="83"/>
      <c r="T1963" s="83"/>
      <c r="U1963" s="83"/>
      <c r="V1963" s="83"/>
      <c r="W1963" s="83"/>
      <c r="X1963" s="83"/>
      <c r="Y1963" s="83"/>
      <c r="Z1963" s="83"/>
      <c r="AA1963" s="83"/>
      <c r="AB1963" s="83"/>
      <c r="AC1963" s="83"/>
      <c r="AD1963" s="185"/>
      <c r="AE1963" s="183"/>
      <c r="AF1963" s="185"/>
      <c r="AG1963" s="183"/>
      <c r="AH1963" s="185"/>
      <c r="AI1963" s="183"/>
      <c r="AJ1963" s="185"/>
      <c r="AK1963" s="183"/>
      <c r="AL1963" s="185"/>
      <c r="AM1963" s="183"/>
      <c r="AN1963" s="185"/>
      <c r="AO1963" s="183"/>
      <c r="AP1963" s="48"/>
      <c r="AQ1963" s="94"/>
    </row>
    <row r="1964" spans="1:43" x14ac:dyDescent="0.2">
      <c r="A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83"/>
      <c r="S1964" s="83"/>
      <c r="T1964" s="83"/>
      <c r="U1964" s="83"/>
      <c r="V1964" s="83"/>
      <c r="W1964" s="83"/>
      <c r="X1964" s="83"/>
      <c r="Y1964" s="83"/>
      <c r="Z1964" s="83"/>
      <c r="AA1964" s="83"/>
      <c r="AB1964" s="83"/>
      <c r="AC1964" s="83"/>
      <c r="AD1964" s="185"/>
      <c r="AE1964" s="183"/>
      <c r="AF1964" s="185"/>
      <c r="AG1964" s="183"/>
      <c r="AH1964" s="185"/>
      <c r="AI1964" s="183"/>
      <c r="AJ1964" s="185"/>
      <c r="AK1964" s="183"/>
      <c r="AL1964" s="185"/>
      <c r="AM1964" s="183"/>
      <c r="AN1964" s="185"/>
      <c r="AO1964" s="183"/>
      <c r="AP1964" s="48"/>
      <c r="AQ1964" s="94"/>
    </row>
    <row r="1965" spans="1:43" x14ac:dyDescent="0.2">
      <c r="A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83"/>
      <c r="S1965" s="83"/>
      <c r="T1965" s="83"/>
      <c r="U1965" s="83"/>
      <c r="V1965" s="83"/>
      <c r="W1965" s="83"/>
      <c r="X1965" s="83"/>
      <c r="Y1965" s="83"/>
      <c r="Z1965" s="83"/>
      <c r="AA1965" s="83"/>
      <c r="AB1965" s="83"/>
      <c r="AC1965" s="83"/>
      <c r="AD1965" s="185"/>
      <c r="AE1965" s="183"/>
      <c r="AF1965" s="185"/>
      <c r="AG1965" s="183"/>
      <c r="AH1965" s="185"/>
      <c r="AI1965" s="183"/>
      <c r="AJ1965" s="185"/>
      <c r="AK1965" s="183"/>
      <c r="AL1965" s="185"/>
      <c r="AM1965" s="183"/>
      <c r="AN1965" s="185"/>
      <c r="AO1965" s="183"/>
      <c r="AP1965" s="48"/>
      <c r="AQ1965" s="94"/>
    </row>
    <row r="1966" spans="1:43" x14ac:dyDescent="0.2">
      <c r="A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83"/>
      <c r="S1966" s="83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185"/>
      <c r="AE1966" s="183"/>
      <c r="AF1966" s="185"/>
      <c r="AG1966" s="183"/>
      <c r="AH1966" s="185"/>
      <c r="AI1966" s="183"/>
      <c r="AJ1966" s="185"/>
      <c r="AK1966" s="183"/>
      <c r="AL1966" s="185"/>
      <c r="AM1966" s="183"/>
      <c r="AN1966" s="185"/>
      <c r="AO1966" s="183"/>
      <c r="AP1966" s="48"/>
      <c r="AQ1966" s="94"/>
    </row>
    <row r="1967" spans="1:43" x14ac:dyDescent="0.2">
      <c r="A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83"/>
      <c r="S1967" s="83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185"/>
      <c r="AE1967" s="183"/>
      <c r="AF1967" s="185"/>
      <c r="AG1967" s="183"/>
      <c r="AH1967" s="185"/>
      <c r="AI1967" s="183"/>
      <c r="AJ1967" s="185"/>
      <c r="AK1967" s="183"/>
      <c r="AL1967" s="185"/>
      <c r="AM1967" s="183"/>
      <c r="AN1967" s="185"/>
      <c r="AO1967" s="183"/>
      <c r="AP1967" s="48"/>
      <c r="AQ1967" s="94"/>
    </row>
    <row r="1968" spans="1:43" x14ac:dyDescent="0.2">
      <c r="A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83"/>
      <c r="S1968" s="83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185"/>
      <c r="AE1968" s="183"/>
      <c r="AF1968" s="185"/>
      <c r="AG1968" s="183"/>
      <c r="AH1968" s="185"/>
      <c r="AI1968" s="183"/>
      <c r="AJ1968" s="185"/>
      <c r="AK1968" s="183"/>
      <c r="AL1968" s="185"/>
      <c r="AM1968" s="183"/>
      <c r="AN1968" s="185"/>
      <c r="AO1968" s="183"/>
      <c r="AP1968" s="48"/>
      <c r="AQ1968" s="94"/>
    </row>
    <row r="1969" spans="1:43" x14ac:dyDescent="0.2">
      <c r="A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83"/>
      <c r="S1969" s="83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185"/>
      <c r="AE1969" s="183"/>
      <c r="AF1969" s="185"/>
      <c r="AG1969" s="183"/>
      <c r="AH1969" s="185"/>
      <c r="AI1969" s="183"/>
      <c r="AJ1969" s="185"/>
      <c r="AK1969" s="183"/>
      <c r="AL1969" s="185"/>
      <c r="AM1969" s="183"/>
      <c r="AN1969" s="185"/>
      <c r="AO1969" s="183"/>
      <c r="AP1969" s="48"/>
      <c r="AQ1969" s="94"/>
    </row>
    <row r="1970" spans="1:43" x14ac:dyDescent="0.2">
      <c r="A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83"/>
      <c r="S1970" s="83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185"/>
      <c r="AE1970" s="183"/>
      <c r="AF1970" s="185"/>
      <c r="AG1970" s="183"/>
      <c r="AH1970" s="185"/>
      <c r="AI1970" s="183"/>
      <c r="AJ1970" s="185"/>
      <c r="AK1970" s="183"/>
      <c r="AL1970" s="185"/>
      <c r="AM1970" s="183"/>
      <c r="AN1970" s="185"/>
      <c r="AO1970" s="183"/>
      <c r="AP1970" s="48"/>
      <c r="AQ1970" s="94"/>
    </row>
    <row r="1971" spans="1:43" x14ac:dyDescent="0.2">
      <c r="A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83"/>
      <c r="S1971" s="83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185"/>
      <c r="AE1971" s="183"/>
      <c r="AF1971" s="185"/>
      <c r="AG1971" s="183"/>
      <c r="AH1971" s="185"/>
      <c r="AI1971" s="183"/>
      <c r="AJ1971" s="185"/>
      <c r="AK1971" s="183"/>
      <c r="AL1971" s="185"/>
      <c r="AM1971" s="183"/>
      <c r="AN1971" s="185"/>
      <c r="AO1971" s="183"/>
      <c r="AP1971" s="48"/>
      <c r="AQ1971" s="94"/>
    </row>
    <row r="1972" spans="1:43" x14ac:dyDescent="0.2">
      <c r="A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83"/>
      <c r="S1972" s="83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185"/>
      <c r="AE1972" s="183"/>
      <c r="AF1972" s="185"/>
      <c r="AG1972" s="183"/>
      <c r="AH1972" s="185"/>
      <c r="AI1972" s="183"/>
      <c r="AJ1972" s="185"/>
      <c r="AK1972" s="183"/>
      <c r="AL1972" s="185"/>
      <c r="AM1972" s="183"/>
      <c r="AN1972" s="185"/>
      <c r="AO1972" s="183"/>
      <c r="AP1972" s="48"/>
      <c r="AQ1972" s="94"/>
    </row>
    <row r="1973" spans="1:43" x14ac:dyDescent="0.2">
      <c r="A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83"/>
      <c r="S1973" s="83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185"/>
      <c r="AE1973" s="183"/>
      <c r="AF1973" s="185"/>
      <c r="AG1973" s="183"/>
      <c r="AH1973" s="185"/>
      <c r="AI1973" s="183"/>
      <c r="AJ1973" s="185"/>
      <c r="AK1973" s="183"/>
      <c r="AL1973" s="185"/>
      <c r="AM1973" s="183"/>
      <c r="AN1973" s="185"/>
      <c r="AO1973" s="183"/>
      <c r="AP1973" s="48"/>
      <c r="AQ1973" s="94"/>
    </row>
    <row r="1974" spans="1:43" x14ac:dyDescent="0.2">
      <c r="A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83"/>
      <c r="S1974" s="83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185"/>
      <c r="AE1974" s="183"/>
      <c r="AF1974" s="185"/>
      <c r="AG1974" s="183"/>
      <c r="AH1974" s="185"/>
      <c r="AI1974" s="183"/>
      <c r="AJ1974" s="185"/>
      <c r="AK1974" s="183"/>
      <c r="AL1974" s="185"/>
      <c r="AM1974" s="183"/>
      <c r="AN1974" s="185"/>
      <c r="AO1974" s="183"/>
      <c r="AP1974" s="48"/>
      <c r="AQ1974" s="94"/>
    </row>
    <row r="1975" spans="1:43" x14ac:dyDescent="0.2">
      <c r="A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83"/>
      <c r="S1975" s="83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185"/>
      <c r="AE1975" s="183"/>
      <c r="AF1975" s="185"/>
      <c r="AG1975" s="183"/>
      <c r="AH1975" s="185"/>
      <c r="AI1975" s="183"/>
      <c r="AJ1975" s="185"/>
      <c r="AK1975" s="183"/>
      <c r="AL1975" s="185"/>
      <c r="AM1975" s="183"/>
      <c r="AN1975" s="185"/>
      <c r="AO1975" s="183"/>
      <c r="AP1975" s="48"/>
      <c r="AQ1975" s="94"/>
    </row>
    <row r="1976" spans="1:43" x14ac:dyDescent="0.2">
      <c r="A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83"/>
      <c r="S1976" s="83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185"/>
      <c r="AE1976" s="183"/>
      <c r="AF1976" s="185"/>
      <c r="AG1976" s="183"/>
      <c r="AH1976" s="185"/>
      <c r="AI1976" s="183"/>
      <c r="AJ1976" s="185"/>
      <c r="AK1976" s="183"/>
      <c r="AL1976" s="185"/>
      <c r="AM1976" s="183"/>
      <c r="AN1976" s="185"/>
      <c r="AO1976" s="183"/>
      <c r="AP1976" s="48"/>
      <c r="AQ1976" s="94"/>
    </row>
    <row r="1977" spans="1:43" x14ac:dyDescent="0.2">
      <c r="A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83"/>
      <c r="S1977" s="83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185"/>
      <c r="AE1977" s="183"/>
      <c r="AF1977" s="185"/>
      <c r="AG1977" s="183"/>
      <c r="AH1977" s="185"/>
      <c r="AI1977" s="183"/>
      <c r="AJ1977" s="185"/>
      <c r="AK1977" s="183"/>
      <c r="AL1977" s="185"/>
      <c r="AM1977" s="183"/>
      <c r="AN1977" s="185"/>
      <c r="AO1977" s="183"/>
      <c r="AP1977" s="48"/>
      <c r="AQ1977" s="94"/>
    </row>
    <row r="1978" spans="1:43" x14ac:dyDescent="0.2">
      <c r="A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83"/>
      <c r="S1978" s="83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185"/>
      <c r="AE1978" s="183"/>
      <c r="AF1978" s="185"/>
      <c r="AG1978" s="183"/>
      <c r="AH1978" s="185"/>
      <c r="AI1978" s="183"/>
      <c r="AJ1978" s="185"/>
      <c r="AK1978" s="183"/>
      <c r="AL1978" s="185"/>
      <c r="AM1978" s="183"/>
      <c r="AN1978" s="185"/>
      <c r="AO1978" s="183"/>
      <c r="AP1978" s="48"/>
      <c r="AQ1978" s="94"/>
    </row>
    <row r="1979" spans="1:43" x14ac:dyDescent="0.2">
      <c r="A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83"/>
      <c r="S1979" s="83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185"/>
      <c r="AE1979" s="183"/>
      <c r="AF1979" s="185"/>
      <c r="AG1979" s="183"/>
      <c r="AH1979" s="185"/>
      <c r="AI1979" s="183"/>
      <c r="AJ1979" s="185"/>
      <c r="AK1979" s="183"/>
      <c r="AL1979" s="185"/>
      <c r="AM1979" s="183"/>
      <c r="AN1979" s="185"/>
      <c r="AO1979" s="183"/>
      <c r="AP1979" s="48"/>
      <c r="AQ1979" s="94"/>
    </row>
    <row r="1980" spans="1:43" x14ac:dyDescent="0.2">
      <c r="A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83"/>
      <c r="S1980" s="83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185"/>
      <c r="AE1980" s="183"/>
      <c r="AF1980" s="185"/>
      <c r="AG1980" s="183"/>
      <c r="AH1980" s="185"/>
      <c r="AI1980" s="183"/>
      <c r="AJ1980" s="185"/>
      <c r="AK1980" s="183"/>
      <c r="AL1980" s="185"/>
      <c r="AM1980" s="183"/>
      <c r="AN1980" s="185"/>
      <c r="AO1980" s="183"/>
      <c r="AP1980" s="48"/>
      <c r="AQ1980" s="94"/>
    </row>
    <row r="1981" spans="1:43" x14ac:dyDescent="0.2">
      <c r="A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83"/>
      <c r="S1981" s="83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185"/>
      <c r="AE1981" s="183"/>
      <c r="AF1981" s="185"/>
      <c r="AG1981" s="183"/>
      <c r="AH1981" s="185"/>
      <c r="AI1981" s="183"/>
      <c r="AJ1981" s="185"/>
      <c r="AK1981" s="183"/>
      <c r="AL1981" s="185"/>
      <c r="AM1981" s="183"/>
      <c r="AN1981" s="185"/>
      <c r="AO1981" s="183"/>
      <c r="AP1981" s="48"/>
      <c r="AQ1981" s="94"/>
    </row>
    <row r="1982" spans="1:43" x14ac:dyDescent="0.2">
      <c r="A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83"/>
      <c r="S1982" s="83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185"/>
      <c r="AE1982" s="183"/>
      <c r="AF1982" s="185"/>
      <c r="AG1982" s="183"/>
      <c r="AH1982" s="185"/>
      <c r="AI1982" s="183"/>
      <c r="AJ1982" s="185"/>
      <c r="AK1982" s="183"/>
      <c r="AL1982" s="185"/>
      <c r="AM1982" s="183"/>
      <c r="AN1982" s="185"/>
      <c r="AO1982" s="183"/>
      <c r="AP1982" s="48"/>
      <c r="AQ1982" s="94"/>
    </row>
    <row r="1983" spans="1:43" x14ac:dyDescent="0.2">
      <c r="A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83"/>
      <c r="S1983" s="83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185"/>
      <c r="AE1983" s="183"/>
      <c r="AF1983" s="185"/>
      <c r="AG1983" s="183"/>
      <c r="AH1983" s="185"/>
      <c r="AI1983" s="183"/>
      <c r="AJ1983" s="185"/>
      <c r="AK1983" s="183"/>
      <c r="AL1983" s="185"/>
      <c r="AM1983" s="183"/>
      <c r="AN1983" s="185"/>
      <c r="AO1983" s="183"/>
      <c r="AP1983" s="48"/>
      <c r="AQ1983" s="94"/>
    </row>
    <row r="1984" spans="1:43" x14ac:dyDescent="0.2">
      <c r="A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83"/>
      <c r="S1984" s="83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185"/>
      <c r="AE1984" s="183"/>
      <c r="AF1984" s="185"/>
      <c r="AG1984" s="183"/>
      <c r="AH1984" s="185"/>
      <c r="AI1984" s="183"/>
      <c r="AJ1984" s="185"/>
      <c r="AK1984" s="183"/>
      <c r="AL1984" s="185"/>
      <c r="AM1984" s="183"/>
      <c r="AN1984" s="185"/>
      <c r="AO1984" s="183"/>
      <c r="AP1984" s="48"/>
      <c r="AQ1984" s="94"/>
    </row>
    <row r="1985" spans="1:43" x14ac:dyDescent="0.2">
      <c r="A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83"/>
      <c r="S1985" s="83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185"/>
      <c r="AE1985" s="183"/>
      <c r="AF1985" s="185"/>
      <c r="AG1985" s="183"/>
      <c r="AH1985" s="185"/>
      <c r="AI1985" s="183"/>
      <c r="AJ1985" s="185"/>
      <c r="AK1985" s="183"/>
      <c r="AL1985" s="185"/>
      <c r="AM1985" s="183"/>
      <c r="AN1985" s="185"/>
      <c r="AO1985" s="183"/>
      <c r="AP1985" s="48"/>
      <c r="AQ1985" s="94"/>
    </row>
    <row r="1986" spans="1:43" x14ac:dyDescent="0.2">
      <c r="A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83"/>
      <c r="S1986" s="83"/>
      <c r="T1986" s="83"/>
      <c r="U1986" s="83"/>
      <c r="V1986" s="83"/>
      <c r="W1986" s="83"/>
      <c r="X1986" s="83"/>
      <c r="Y1986" s="83"/>
      <c r="Z1986" s="83"/>
      <c r="AA1986" s="83"/>
      <c r="AB1986" s="83"/>
      <c r="AC1986" s="83"/>
      <c r="AD1986" s="185"/>
      <c r="AE1986" s="183"/>
      <c r="AF1986" s="185"/>
      <c r="AG1986" s="183"/>
      <c r="AH1986" s="185"/>
      <c r="AI1986" s="183"/>
      <c r="AJ1986" s="185"/>
      <c r="AK1986" s="183"/>
      <c r="AL1986" s="185"/>
      <c r="AM1986" s="183"/>
      <c r="AN1986" s="185"/>
      <c r="AO1986" s="183"/>
      <c r="AP1986" s="48"/>
      <c r="AQ1986" s="94"/>
    </row>
    <row r="1987" spans="1:43" x14ac:dyDescent="0.2">
      <c r="A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83"/>
      <c r="S1987" s="83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185"/>
      <c r="AE1987" s="183"/>
      <c r="AF1987" s="185"/>
      <c r="AG1987" s="183"/>
      <c r="AH1987" s="185"/>
      <c r="AI1987" s="183"/>
      <c r="AJ1987" s="185"/>
      <c r="AK1987" s="183"/>
      <c r="AL1987" s="185"/>
      <c r="AM1987" s="183"/>
      <c r="AN1987" s="185"/>
      <c r="AO1987" s="183"/>
      <c r="AP1987" s="48"/>
      <c r="AQ1987" s="94"/>
    </row>
    <row r="1988" spans="1:43" x14ac:dyDescent="0.2">
      <c r="A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83"/>
      <c r="S1988" s="83"/>
      <c r="T1988" s="83"/>
      <c r="U1988" s="83"/>
      <c r="V1988" s="83"/>
      <c r="W1988" s="83"/>
      <c r="X1988" s="83"/>
      <c r="Y1988" s="83"/>
      <c r="Z1988" s="83"/>
      <c r="AA1988" s="83"/>
      <c r="AB1988" s="83"/>
      <c r="AC1988" s="83"/>
      <c r="AD1988" s="185"/>
      <c r="AE1988" s="183"/>
      <c r="AF1988" s="185"/>
      <c r="AG1988" s="183"/>
      <c r="AH1988" s="185"/>
      <c r="AI1988" s="183"/>
      <c r="AJ1988" s="185"/>
      <c r="AK1988" s="183"/>
      <c r="AL1988" s="185"/>
      <c r="AM1988" s="183"/>
      <c r="AN1988" s="185"/>
      <c r="AO1988" s="183"/>
      <c r="AP1988" s="48"/>
      <c r="AQ1988" s="94"/>
    </row>
    <row r="1989" spans="1:43" x14ac:dyDescent="0.2">
      <c r="A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83"/>
      <c r="S1989" s="83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185"/>
      <c r="AE1989" s="183"/>
      <c r="AF1989" s="185"/>
      <c r="AG1989" s="183"/>
      <c r="AH1989" s="185"/>
      <c r="AI1989" s="183"/>
      <c r="AJ1989" s="185"/>
      <c r="AK1989" s="183"/>
      <c r="AL1989" s="185"/>
      <c r="AM1989" s="183"/>
      <c r="AN1989" s="185"/>
      <c r="AO1989" s="183"/>
      <c r="AP1989" s="48"/>
      <c r="AQ1989" s="94"/>
    </row>
    <row r="1990" spans="1:43" x14ac:dyDescent="0.2">
      <c r="A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83"/>
      <c r="S1990" s="83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185"/>
      <c r="AE1990" s="183"/>
      <c r="AF1990" s="185"/>
      <c r="AG1990" s="183"/>
      <c r="AH1990" s="185"/>
      <c r="AI1990" s="183"/>
      <c r="AJ1990" s="185"/>
      <c r="AK1990" s="183"/>
      <c r="AL1990" s="185"/>
      <c r="AM1990" s="183"/>
      <c r="AN1990" s="185"/>
      <c r="AO1990" s="183"/>
      <c r="AP1990" s="48"/>
      <c r="AQ1990" s="94"/>
    </row>
    <row r="1991" spans="1:43" x14ac:dyDescent="0.2">
      <c r="A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83"/>
      <c r="S1991" s="83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185"/>
      <c r="AE1991" s="183"/>
      <c r="AF1991" s="185"/>
      <c r="AG1991" s="183"/>
      <c r="AH1991" s="185"/>
      <c r="AI1991" s="183"/>
      <c r="AJ1991" s="185"/>
      <c r="AK1991" s="183"/>
      <c r="AL1991" s="185"/>
      <c r="AM1991" s="183"/>
      <c r="AN1991" s="185"/>
      <c r="AO1991" s="183"/>
      <c r="AP1991" s="48"/>
      <c r="AQ1991" s="94"/>
    </row>
    <row r="1992" spans="1:43" x14ac:dyDescent="0.2">
      <c r="A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83"/>
      <c r="S1992" s="83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185"/>
      <c r="AE1992" s="183"/>
      <c r="AF1992" s="185"/>
      <c r="AG1992" s="183"/>
      <c r="AH1992" s="185"/>
      <c r="AI1992" s="183"/>
      <c r="AJ1992" s="185"/>
      <c r="AK1992" s="183"/>
      <c r="AL1992" s="185"/>
      <c r="AM1992" s="183"/>
      <c r="AN1992" s="185"/>
      <c r="AO1992" s="183"/>
      <c r="AP1992" s="48"/>
      <c r="AQ1992" s="94"/>
    </row>
    <row r="1993" spans="1:43" x14ac:dyDescent="0.2">
      <c r="A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83"/>
      <c r="S1993" s="83"/>
      <c r="T1993" s="83"/>
      <c r="U1993" s="83"/>
      <c r="V1993" s="83"/>
      <c r="W1993" s="83"/>
      <c r="X1993" s="83"/>
      <c r="Y1993" s="83"/>
      <c r="Z1993" s="83"/>
      <c r="AA1993" s="83"/>
      <c r="AB1993" s="83"/>
      <c r="AC1993" s="83"/>
      <c r="AD1993" s="185"/>
      <c r="AE1993" s="183"/>
      <c r="AF1993" s="185"/>
      <c r="AG1993" s="183"/>
      <c r="AH1993" s="185"/>
      <c r="AI1993" s="183"/>
      <c r="AJ1993" s="185"/>
      <c r="AK1993" s="183"/>
      <c r="AL1993" s="185"/>
      <c r="AM1993" s="183"/>
      <c r="AN1993" s="185"/>
      <c r="AO1993" s="183"/>
      <c r="AP1993" s="48"/>
      <c r="AQ1993" s="94"/>
    </row>
    <row r="1994" spans="1:43" x14ac:dyDescent="0.2">
      <c r="A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83"/>
      <c r="S1994" s="83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185"/>
      <c r="AE1994" s="183"/>
      <c r="AF1994" s="185"/>
      <c r="AG1994" s="183"/>
      <c r="AH1994" s="185"/>
      <c r="AI1994" s="183"/>
      <c r="AJ1994" s="185"/>
      <c r="AK1994" s="183"/>
      <c r="AL1994" s="185"/>
      <c r="AM1994" s="183"/>
      <c r="AN1994" s="185"/>
      <c r="AO1994" s="183"/>
      <c r="AP1994" s="48"/>
      <c r="AQ1994" s="94"/>
    </row>
    <row r="1995" spans="1:43" x14ac:dyDescent="0.2">
      <c r="A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83"/>
      <c r="S1995" s="83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185"/>
      <c r="AE1995" s="183"/>
      <c r="AF1995" s="185"/>
      <c r="AG1995" s="183"/>
      <c r="AH1995" s="185"/>
      <c r="AI1995" s="183"/>
      <c r="AJ1995" s="185"/>
      <c r="AK1995" s="183"/>
      <c r="AL1995" s="185"/>
      <c r="AM1995" s="183"/>
      <c r="AN1995" s="185"/>
      <c r="AO1995" s="183"/>
      <c r="AP1995" s="48"/>
      <c r="AQ1995" s="94"/>
    </row>
    <row r="1996" spans="1:43" x14ac:dyDescent="0.2">
      <c r="A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83"/>
      <c r="S1996" s="83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185"/>
      <c r="AE1996" s="183"/>
      <c r="AF1996" s="185"/>
      <c r="AG1996" s="183"/>
      <c r="AH1996" s="185"/>
      <c r="AI1996" s="183"/>
      <c r="AJ1996" s="185"/>
      <c r="AK1996" s="183"/>
      <c r="AL1996" s="185"/>
      <c r="AM1996" s="183"/>
      <c r="AN1996" s="185"/>
      <c r="AO1996" s="183"/>
      <c r="AP1996" s="48"/>
      <c r="AQ1996" s="94"/>
    </row>
    <row r="1997" spans="1:43" x14ac:dyDescent="0.2">
      <c r="A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83"/>
      <c r="S1997" s="83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185"/>
      <c r="AE1997" s="183"/>
      <c r="AF1997" s="185"/>
      <c r="AG1997" s="183"/>
      <c r="AH1997" s="185"/>
      <c r="AI1997" s="183"/>
      <c r="AJ1997" s="185"/>
      <c r="AK1997" s="183"/>
      <c r="AL1997" s="185"/>
      <c r="AM1997" s="183"/>
      <c r="AN1997" s="185"/>
      <c r="AO1997" s="183"/>
      <c r="AP1997" s="48"/>
      <c r="AQ1997" s="94"/>
    </row>
    <row r="1998" spans="1:43" x14ac:dyDescent="0.2">
      <c r="A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83"/>
      <c r="S1998" s="83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185"/>
      <c r="AE1998" s="183"/>
      <c r="AF1998" s="185"/>
      <c r="AG1998" s="183"/>
      <c r="AH1998" s="185"/>
      <c r="AI1998" s="183"/>
      <c r="AJ1998" s="185"/>
      <c r="AK1998" s="183"/>
      <c r="AL1998" s="185"/>
      <c r="AM1998" s="183"/>
      <c r="AN1998" s="185"/>
      <c r="AO1998" s="183"/>
      <c r="AP1998" s="48"/>
      <c r="AQ1998" s="94"/>
    </row>
    <row r="1999" spans="1:43" x14ac:dyDescent="0.2">
      <c r="A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83"/>
      <c r="S1999" s="83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185"/>
      <c r="AE1999" s="183"/>
      <c r="AF1999" s="185"/>
      <c r="AG1999" s="183"/>
      <c r="AH1999" s="185"/>
      <c r="AI1999" s="183"/>
      <c r="AJ1999" s="185"/>
      <c r="AK1999" s="183"/>
      <c r="AL1999" s="185"/>
      <c r="AM1999" s="183"/>
      <c r="AN1999" s="185"/>
      <c r="AO1999" s="183"/>
      <c r="AP1999" s="48"/>
      <c r="AQ1999" s="94"/>
    </row>
    <row r="2000" spans="1:43" x14ac:dyDescent="0.2">
      <c r="A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83"/>
      <c r="S2000" s="83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185"/>
      <c r="AE2000" s="183"/>
      <c r="AF2000" s="185"/>
      <c r="AG2000" s="183"/>
      <c r="AH2000" s="185"/>
      <c r="AI2000" s="183"/>
      <c r="AJ2000" s="185"/>
      <c r="AK2000" s="183"/>
      <c r="AL2000" s="185"/>
      <c r="AM2000" s="183"/>
      <c r="AN2000" s="185"/>
      <c r="AO2000" s="183"/>
      <c r="AP2000" s="48"/>
      <c r="AQ2000" s="94"/>
    </row>
    <row r="2001" spans="1:43" x14ac:dyDescent="0.2">
      <c r="A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83"/>
      <c r="S2001" s="83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185"/>
      <c r="AE2001" s="183"/>
      <c r="AF2001" s="185"/>
      <c r="AG2001" s="183"/>
      <c r="AH2001" s="185"/>
      <c r="AI2001" s="183"/>
      <c r="AJ2001" s="185"/>
      <c r="AK2001" s="183"/>
      <c r="AL2001" s="185"/>
      <c r="AM2001" s="183"/>
      <c r="AN2001" s="185"/>
      <c r="AO2001" s="183"/>
      <c r="AP2001" s="48"/>
      <c r="AQ2001" s="94"/>
    </row>
    <row r="2002" spans="1:43" x14ac:dyDescent="0.2">
      <c r="A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83"/>
      <c r="S2002" s="83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185"/>
      <c r="AE2002" s="183"/>
      <c r="AF2002" s="185"/>
      <c r="AG2002" s="183"/>
      <c r="AH2002" s="185"/>
      <c r="AI2002" s="183"/>
      <c r="AJ2002" s="185"/>
      <c r="AK2002" s="183"/>
      <c r="AL2002" s="185"/>
      <c r="AM2002" s="183"/>
      <c r="AN2002" s="185"/>
      <c r="AO2002" s="183"/>
      <c r="AP2002" s="48"/>
      <c r="AQ2002" s="94"/>
    </row>
    <row r="2003" spans="1:43" x14ac:dyDescent="0.2">
      <c r="A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83"/>
      <c r="S2003" s="83"/>
      <c r="T2003" s="83"/>
      <c r="U2003" s="83"/>
      <c r="V2003" s="83"/>
      <c r="W2003" s="83"/>
      <c r="X2003" s="83"/>
      <c r="Y2003" s="83"/>
      <c r="Z2003" s="83"/>
      <c r="AA2003" s="83"/>
      <c r="AB2003" s="83"/>
      <c r="AC2003" s="83"/>
      <c r="AD2003" s="185"/>
      <c r="AE2003" s="183"/>
      <c r="AF2003" s="185"/>
      <c r="AG2003" s="183"/>
      <c r="AH2003" s="185"/>
      <c r="AI2003" s="183"/>
      <c r="AJ2003" s="185"/>
      <c r="AK2003" s="183"/>
      <c r="AL2003" s="185"/>
      <c r="AM2003" s="183"/>
      <c r="AN2003" s="185"/>
      <c r="AO2003" s="183"/>
      <c r="AP2003" s="48"/>
      <c r="AQ2003" s="94"/>
    </row>
    <row r="2004" spans="1:43" x14ac:dyDescent="0.2">
      <c r="A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83"/>
      <c r="S2004" s="83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185"/>
      <c r="AE2004" s="183"/>
      <c r="AF2004" s="185"/>
      <c r="AG2004" s="183"/>
      <c r="AH2004" s="185"/>
      <c r="AI2004" s="183"/>
      <c r="AJ2004" s="185"/>
      <c r="AK2004" s="183"/>
      <c r="AL2004" s="185"/>
      <c r="AM2004" s="183"/>
      <c r="AN2004" s="185"/>
      <c r="AO2004" s="183"/>
      <c r="AP2004" s="48"/>
      <c r="AQ2004" s="94"/>
    </row>
    <row r="2005" spans="1:43" x14ac:dyDescent="0.2">
      <c r="A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83"/>
      <c r="S2005" s="83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185"/>
      <c r="AE2005" s="183"/>
      <c r="AF2005" s="185"/>
      <c r="AG2005" s="183"/>
      <c r="AH2005" s="185"/>
      <c r="AI2005" s="183"/>
      <c r="AJ2005" s="185"/>
      <c r="AK2005" s="183"/>
      <c r="AL2005" s="185"/>
      <c r="AM2005" s="183"/>
      <c r="AN2005" s="185"/>
      <c r="AO2005" s="183"/>
      <c r="AP2005" s="48"/>
      <c r="AQ2005" s="94"/>
    </row>
    <row r="2006" spans="1:43" x14ac:dyDescent="0.2">
      <c r="A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83"/>
      <c r="S2006" s="83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185"/>
      <c r="AE2006" s="183"/>
      <c r="AF2006" s="185"/>
      <c r="AG2006" s="183"/>
      <c r="AH2006" s="185"/>
      <c r="AI2006" s="183"/>
      <c r="AJ2006" s="185"/>
      <c r="AK2006" s="183"/>
      <c r="AL2006" s="185"/>
      <c r="AM2006" s="183"/>
      <c r="AN2006" s="185"/>
      <c r="AO2006" s="183"/>
      <c r="AP2006" s="48"/>
      <c r="AQ2006" s="94"/>
    </row>
    <row r="2007" spans="1:43" x14ac:dyDescent="0.2">
      <c r="A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83"/>
      <c r="S2007" s="83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185"/>
      <c r="AE2007" s="183"/>
      <c r="AF2007" s="185"/>
      <c r="AG2007" s="183"/>
      <c r="AH2007" s="185"/>
      <c r="AI2007" s="183"/>
      <c r="AJ2007" s="185"/>
      <c r="AK2007" s="183"/>
      <c r="AL2007" s="185"/>
      <c r="AM2007" s="183"/>
      <c r="AN2007" s="185"/>
      <c r="AO2007" s="183"/>
      <c r="AP2007" s="48"/>
      <c r="AQ2007" s="94"/>
    </row>
    <row r="2008" spans="1:43" x14ac:dyDescent="0.2">
      <c r="A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83"/>
      <c r="S2008" s="83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185"/>
      <c r="AE2008" s="183"/>
      <c r="AF2008" s="185"/>
      <c r="AG2008" s="183"/>
      <c r="AH2008" s="185"/>
      <c r="AI2008" s="183"/>
      <c r="AJ2008" s="185"/>
      <c r="AK2008" s="183"/>
      <c r="AL2008" s="185"/>
      <c r="AM2008" s="183"/>
      <c r="AN2008" s="185"/>
      <c r="AO2008" s="183"/>
      <c r="AP2008" s="48"/>
      <c r="AQ2008" s="94"/>
    </row>
    <row r="2009" spans="1:43" x14ac:dyDescent="0.2">
      <c r="A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83"/>
      <c r="S2009" s="83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185"/>
      <c r="AE2009" s="183"/>
      <c r="AF2009" s="185"/>
      <c r="AG2009" s="183"/>
      <c r="AH2009" s="185"/>
      <c r="AI2009" s="183"/>
      <c r="AJ2009" s="185"/>
      <c r="AK2009" s="183"/>
      <c r="AL2009" s="185"/>
      <c r="AM2009" s="183"/>
      <c r="AN2009" s="185"/>
      <c r="AO2009" s="183"/>
      <c r="AP2009" s="48"/>
      <c r="AQ2009" s="94"/>
    </row>
    <row r="2010" spans="1:43" x14ac:dyDescent="0.2">
      <c r="A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83"/>
      <c r="S2010" s="83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185"/>
      <c r="AE2010" s="183"/>
      <c r="AF2010" s="185"/>
      <c r="AG2010" s="183"/>
      <c r="AH2010" s="185"/>
      <c r="AI2010" s="183"/>
      <c r="AJ2010" s="185"/>
      <c r="AK2010" s="183"/>
      <c r="AL2010" s="185"/>
      <c r="AM2010" s="183"/>
      <c r="AN2010" s="185"/>
      <c r="AO2010" s="183"/>
      <c r="AP2010" s="48"/>
      <c r="AQ2010" s="94"/>
    </row>
    <row r="2011" spans="1:43" x14ac:dyDescent="0.2">
      <c r="A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83"/>
      <c r="S2011" s="83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185"/>
      <c r="AE2011" s="183"/>
      <c r="AF2011" s="185"/>
      <c r="AG2011" s="183"/>
      <c r="AH2011" s="185"/>
      <c r="AI2011" s="183"/>
      <c r="AJ2011" s="185"/>
      <c r="AK2011" s="183"/>
      <c r="AL2011" s="185"/>
      <c r="AM2011" s="183"/>
      <c r="AN2011" s="185"/>
      <c r="AO2011" s="183"/>
      <c r="AP2011" s="48"/>
      <c r="AQ2011" s="94"/>
    </row>
    <row r="2012" spans="1:43" x14ac:dyDescent="0.2">
      <c r="A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83"/>
      <c r="S2012" s="83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185"/>
      <c r="AE2012" s="183"/>
      <c r="AF2012" s="185"/>
      <c r="AG2012" s="183"/>
      <c r="AH2012" s="185"/>
      <c r="AI2012" s="183"/>
      <c r="AJ2012" s="185"/>
      <c r="AK2012" s="183"/>
      <c r="AL2012" s="185"/>
      <c r="AM2012" s="183"/>
      <c r="AN2012" s="185"/>
      <c r="AO2012" s="183"/>
      <c r="AP2012" s="48"/>
      <c r="AQ2012" s="94"/>
    </row>
    <row r="2013" spans="1:43" x14ac:dyDescent="0.2">
      <c r="A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83"/>
      <c r="S2013" s="83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185"/>
      <c r="AE2013" s="183"/>
      <c r="AF2013" s="185"/>
      <c r="AG2013" s="183"/>
      <c r="AH2013" s="185"/>
      <c r="AI2013" s="183"/>
      <c r="AJ2013" s="185"/>
      <c r="AK2013" s="183"/>
      <c r="AL2013" s="185"/>
      <c r="AM2013" s="183"/>
      <c r="AN2013" s="185"/>
      <c r="AO2013" s="183"/>
      <c r="AP2013" s="48"/>
      <c r="AQ2013" s="94"/>
    </row>
    <row r="2014" spans="1:43" x14ac:dyDescent="0.2">
      <c r="A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83"/>
      <c r="S2014" s="83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185"/>
      <c r="AE2014" s="183"/>
      <c r="AF2014" s="185"/>
      <c r="AG2014" s="183"/>
      <c r="AH2014" s="185"/>
      <c r="AI2014" s="183"/>
      <c r="AJ2014" s="185"/>
      <c r="AK2014" s="183"/>
      <c r="AL2014" s="185"/>
      <c r="AM2014" s="183"/>
      <c r="AN2014" s="185"/>
      <c r="AO2014" s="183"/>
      <c r="AP2014" s="48"/>
      <c r="AQ2014" s="94"/>
    </row>
    <row r="2015" spans="1:43" x14ac:dyDescent="0.2">
      <c r="A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83"/>
      <c r="S2015" s="83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185"/>
      <c r="AE2015" s="183"/>
      <c r="AF2015" s="185"/>
      <c r="AG2015" s="183"/>
      <c r="AH2015" s="185"/>
      <c r="AI2015" s="183"/>
      <c r="AJ2015" s="185"/>
      <c r="AK2015" s="183"/>
      <c r="AL2015" s="185"/>
      <c r="AM2015" s="183"/>
      <c r="AN2015" s="185"/>
      <c r="AO2015" s="183"/>
      <c r="AP2015" s="48"/>
      <c r="AQ2015" s="94"/>
    </row>
    <row r="2016" spans="1:43" x14ac:dyDescent="0.2">
      <c r="A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83"/>
      <c r="S2016" s="83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185"/>
      <c r="AE2016" s="183"/>
      <c r="AF2016" s="185"/>
      <c r="AG2016" s="183"/>
      <c r="AH2016" s="185"/>
      <c r="AI2016" s="183"/>
      <c r="AJ2016" s="185"/>
      <c r="AK2016" s="183"/>
      <c r="AL2016" s="185"/>
      <c r="AM2016" s="183"/>
      <c r="AN2016" s="185"/>
      <c r="AO2016" s="183"/>
      <c r="AP2016" s="48"/>
      <c r="AQ2016" s="94"/>
    </row>
    <row r="2017" spans="1:43" x14ac:dyDescent="0.2">
      <c r="A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83"/>
      <c r="S2017" s="83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185"/>
      <c r="AE2017" s="183"/>
      <c r="AF2017" s="185"/>
      <c r="AG2017" s="183"/>
      <c r="AH2017" s="185"/>
      <c r="AI2017" s="183"/>
      <c r="AJ2017" s="185"/>
      <c r="AK2017" s="183"/>
      <c r="AL2017" s="185"/>
      <c r="AM2017" s="183"/>
      <c r="AN2017" s="185"/>
      <c r="AO2017" s="183"/>
      <c r="AP2017" s="48"/>
      <c r="AQ2017" s="94"/>
    </row>
    <row r="2018" spans="1:43" x14ac:dyDescent="0.2">
      <c r="A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83"/>
      <c r="S2018" s="83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185"/>
      <c r="AE2018" s="183"/>
      <c r="AF2018" s="185"/>
      <c r="AG2018" s="183"/>
      <c r="AH2018" s="185"/>
      <c r="AI2018" s="183"/>
      <c r="AJ2018" s="185"/>
      <c r="AK2018" s="183"/>
      <c r="AL2018" s="185"/>
      <c r="AM2018" s="183"/>
      <c r="AN2018" s="185"/>
      <c r="AO2018" s="183"/>
      <c r="AP2018" s="48"/>
      <c r="AQ2018" s="94"/>
    </row>
    <row r="2019" spans="1:43" x14ac:dyDescent="0.2">
      <c r="A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83"/>
      <c r="S2019" s="83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185"/>
      <c r="AE2019" s="183"/>
      <c r="AF2019" s="185"/>
      <c r="AG2019" s="183"/>
      <c r="AH2019" s="185"/>
      <c r="AI2019" s="183"/>
      <c r="AJ2019" s="185"/>
      <c r="AK2019" s="183"/>
      <c r="AL2019" s="185"/>
      <c r="AM2019" s="183"/>
      <c r="AN2019" s="185"/>
      <c r="AO2019" s="183"/>
      <c r="AP2019" s="48"/>
      <c r="AQ2019" s="94"/>
    </row>
    <row r="2020" spans="1:43" x14ac:dyDescent="0.2">
      <c r="A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83"/>
      <c r="S2020" s="83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185"/>
      <c r="AE2020" s="183"/>
      <c r="AF2020" s="185"/>
      <c r="AG2020" s="183"/>
      <c r="AH2020" s="185"/>
      <c r="AI2020" s="183"/>
      <c r="AJ2020" s="185"/>
      <c r="AK2020" s="183"/>
      <c r="AL2020" s="185"/>
      <c r="AM2020" s="183"/>
      <c r="AN2020" s="185"/>
      <c r="AO2020" s="183"/>
      <c r="AP2020" s="48"/>
      <c r="AQ2020" s="94"/>
    </row>
    <row r="2021" spans="1:43" x14ac:dyDescent="0.2">
      <c r="A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83"/>
      <c r="S2021" s="83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185"/>
      <c r="AE2021" s="183"/>
      <c r="AF2021" s="185"/>
      <c r="AG2021" s="183"/>
      <c r="AH2021" s="185"/>
      <c r="AI2021" s="183"/>
      <c r="AJ2021" s="185"/>
      <c r="AK2021" s="183"/>
      <c r="AL2021" s="185"/>
      <c r="AM2021" s="183"/>
      <c r="AN2021" s="185"/>
      <c r="AO2021" s="183"/>
      <c r="AP2021" s="48"/>
      <c r="AQ2021" s="94"/>
    </row>
    <row r="2022" spans="1:43" x14ac:dyDescent="0.2">
      <c r="A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83"/>
      <c r="S2022" s="83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185"/>
      <c r="AE2022" s="183"/>
      <c r="AF2022" s="185"/>
      <c r="AG2022" s="183"/>
      <c r="AH2022" s="185"/>
      <c r="AI2022" s="183"/>
      <c r="AJ2022" s="185"/>
      <c r="AK2022" s="183"/>
      <c r="AL2022" s="185"/>
      <c r="AM2022" s="183"/>
      <c r="AN2022" s="185"/>
      <c r="AO2022" s="183"/>
      <c r="AP2022" s="48"/>
      <c r="AQ2022" s="94"/>
    </row>
    <row r="2023" spans="1:43" x14ac:dyDescent="0.2">
      <c r="A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83"/>
      <c r="S2023" s="83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185"/>
      <c r="AE2023" s="183"/>
      <c r="AF2023" s="185"/>
      <c r="AG2023" s="183"/>
      <c r="AH2023" s="185"/>
      <c r="AI2023" s="183"/>
      <c r="AJ2023" s="185"/>
      <c r="AK2023" s="183"/>
      <c r="AL2023" s="185"/>
      <c r="AM2023" s="183"/>
      <c r="AN2023" s="185"/>
      <c r="AO2023" s="183"/>
      <c r="AP2023" s="48"/>
      <c r="AQ2023" s="94"/>
    </row>
    <row r="2024" spans="1:43" x14ac:dyDescent="0.2">
      <c r="A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83"/>
      <c r="S2024" s="83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185"/>
      <c r="AE2024" s="183"/>
      <c r="AF2024" s="185"/>
      <c r="AG2024" s="183"/>
      <c r="AH2024" s="185"/>
      <c r="AI2024" s="183"/>
      <c r="AJ2024" s="185"/>
      <c r="AK2024" s="183"/>
      <c r="AL2024" s="185"/>
      <c r="AM2024" s="183"/>
      <c r="AN2024" s="185"/>
      <c r="AO2024" s="183"/>
      <c r="AP2024" s="48"/>
      <c r="AQ2024" s="94"/>
    </row>
    <row r="2025" spans="1:43" x14ac:dyDescent="0.2">
      <c r="A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83"/>
      <c r="S2025" s="83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185"/>
      <c r="AE2025" s="183"/>
      <c r="AF2025" s="185"/>
      <c r="AG2025" s="183"/>
      <c r="AH2025" s="185"/>
      <c r="AI2025" s="183"/>
      <c r="AJ2025" s="185"/>
      <c r="AK2025" s="183"/>
      <c r="AL2025" s="185"/>
      <c r="AM2025" s="183"/>
      <c r="AN2025" s="185"/>
      <c r="AO2025" s="183"/>
      <c r="AP2025" s="48"/>
      <c r="AQ2025" s="94"/>
    </row>
    <row r="2026" spans="1:43" x14ac:dyDescent="0.2">
      <c r="A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83"/>
      <c r="S2026" s="83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185"/>
      <c r="AE2026" s="183"/>
      <c r="AF2026" s="185"/>
      <c r="AG2026" s="183"/>
      <c r="AH2026" s="185"/>
      <c r="AI2026" s="183"/>
      <c r="AJ2026" s="185"/>
      <c r="AK2026" s="183"/>
      <c r="AL2026" s="185"/>
      <c r="AM2026" s="183"/>
      <c r="AN2026" s="185"/>
      <c r="AO2026" s="183"/>
      <c r="AP2026" s="48"/>
      <c r="AQ2026" s="94"/>
    </row>
    <row r="2027" spans="1:43" x14ac:dyDescent="0.2">
      <c r="A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83"/>
      <c r="S2027" s="83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185"/>
      <c r="AE2027" s="183"/>
      <c r="AF2027" s="185"/>
      <c r="AG2027" s="183"/>
      <c r="AH2027" s="185"/>
      <c r="AI2027" s="183"/>
      <c r="AJ2027" s="185"/>
      <c r="AK2027" s="183"/>
      <c r="AL2027" s="185"/>
      <c r="AM2027" s="183"/>
      <c r="AN2027" s="185"/>
      <c r="AO2027" s="183"/>
      <c r="AP2027" s="48"/>
      <c r="AQ2027" s="94"/>
    </row>
    <row r="2028" spans="1:43" x14ac:dyDescent="0.2">
      <c r="A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83"/>
      <c r="S2028" s="83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185"/>
      <c r="AE2028" s="183"/>
      <c r="AF2028" s="185"/>
      <c r="AG2028" s="183"/>
      <c r="AH2028" s="185"/>
      <c r="AI2028" s="183"/>
      <c r="AJ2028" s="185"/>
      <c r="AK2028" s="183"/>
      <c r="AL2028" s="185"/>
      <c r="AM2028" s="183"/>
      <c r="AN2028" s="185"/>
      <c r="AO2028" s="183"/>
      <c r="AP2028" s="48"/>
      <c r="AQ2028" s="94"/>
    </row>
    <row r="2029" spans="1:43" x14ac:dyDescent="0.2">
      <c r="A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83"/>
      <c r="S2029" s="83"/>
      <c r="T2029" s="83"/>
      <c r="U2029" s="83"/>
      <c r="V2029" s="83"/>
      <c r="W2029" s="83"/>
      <c r="X2029" s="83"/>
      <c r="Y2029" s="83"/>
      <c r="Z2029" s="83"/>
      <c r="AA2029" s="83"/>
      <c r="AB2029" s="83"/>
      <c r="AC2029" s="83"/>
      <c r="AD2029" s="185"/>
      <c r="AE2029" s="183"/>
      <c r="AF2029" s="185"/>
      <c r="AG2029" s="183"/>
      <c r="AH2029" s="185"/>
      <c r="AI2029" s="183"/>
      <c r="AJ2029" s="185"/>
      <c r="AK2029" s="183"/>
      <c r="AL2029" s="185"/>
      <c r="AM2029" s="183"/>
      <c r="AN2029" s="185"/>
      <c r="AO2029" s="183"/>
      <c r="AP2029" s="48"/>
      <c r="AQ2029" s="94"/>
    </row>
    <row r="2030" spans="1:43" x14ac:dyDescent="0.2">
      <c r="A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83"/>
      <c r="S2030" s="83"/>
      <c r="T2030" s="83"/>
      <c r="U2030" s="83"/>
      <c r="V2030" s="83"/>
      <c r="W2030" s="83"/>
      <c r="X2030" s="83"/>
      <c r="Y2030" s="83"/>
      <c r="Z2030" s="83"/>
      <c r="AA2030" s="83"/>
      <c r="AB2030" s="83"/>
      <c r="AC2030" s="83"/>
      <c r="AD2030" s="185"/>
      <c r="AE2030" s="183"/>
      <c r="AF2030" s="185"/>
      <c r="AG2030" s="183"/>
      <c r="AH2030" s="185"/>
      <c r="AI2030" s="183"/>
      <c r="AJ2030" s="185"/>
      <c r="AK2030" s="183"/>
      <c r="AL2030" s="185"/>
      <c r="AM2030" s="183"/>
      <c r="AN2030" s="185"/>
      <c r="AO2030" s="183"/>
      <c r="AP2030" s="48"/>
      <c r="AQ2030" s="94"/>
    </row>
    <row r="2031" spans="1:43" x14ac:dyDescent="0.2">
      <c r="A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83"/>
      <c r="S2031" s="83"/>
      <c r="T2031" s="83"/>
      <c r="U2031" s="83"/>
      <c r="V2031" s="83"/>
      <c r="W2031" s="83"/>
      <c r="X2031" s="83"/>
      <c r="Y2031" s="83"/>
      <c r="Z2031" s="83"/>
      <c r="AA2031" s="83"/>
      <c r="AB2031" s="83"/>
      <c r="AC2031" s="83"/>
      <c r="AD2031" s="185"/>
      <c r="AE2031" s="183"/>
      <c r="AF2031" s="185"/>
      <c r="AG2031" s="183"/>
      <c r="AH2031" s="185"/>
      <c r="AI2031" s="183"/>
      <c r="AJ2031" s="185"/>
      <c r="AK2031" s="183"/>
      <c r="AL2031" s="185"/>
      <c r="AM2031" s="183"/>
      <c r="AN2031" s="185"/>
      <c r="AO2031" s="183"/>
      <c r="AP2031" s="48"/>
      <c r="AQ2031" s="94"/>
    </row>
    <row r="2032" spans="1:43" x14ac:dyDescent="0.2">
      <c r="A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83"/>
      <c r="S2032" s="83"/>
      <c r="T2032" s="83"/>
      <c r="U2032" s="83"/>
      <c r="V2032" s="83"/>
      <c r="W2032" s="83"/>
      <c r="X2032" s="83"/>
      <c r="Y2032" s="83"/>
      <c r="Z2032" s="83"/>
      <c r="AA2032" s="83"/>
      <c r="AB2032" s="83"/>
      <c r="AC2032" s="83"/>
      <c r="AD2032" s="185"/>
      <c r="AE2032" s="183"/>
      <c r="AF2032" s="185"/>
      <c r="AG2032" s="183"/>
      <c r="AH2032" s="185"/>
      <c r="AI2032" s="183"/>
      <c r="AJ2032" s="185"/>
      <c r="AK2032" s="183"/>
      <c r="AL2032" s="185"/>
      <c r="AM2032" s="183"/>
      <c r="AN2032" s="185"/>
      <c r="AO2032" s="183"/>
      <c r="AP2032" s="48"/>
      <c r="AQ2032" s="94"/>
    </row>
    <row r="2033" spans="1:43" x14ac:dyDescent="0.2">
      <c r="A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83"/>
      <c r="S2033" s="83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185"/>
      <c r="AE2033" s="183"/>
      <c r="AF2033" s="185"/>
      <c r="AG2033" s="183"/>
      <c r="AH2033" s="185"/>
      <c r="AI2033" s="183"/>
      <c r="AJ2033" s="185"/>
      <c r="AK2033" s="183"/>
      <c r="AL2033" s="185"/>
      <c r="AM2033" s="183"/>
      <c r="AN2033" s="185"/>
      <c r="AO2033" s="183"/>
      <c r="AP2033" s="48"/>
      <c r="AQ2033" s="94"/>
    </row>
    <row r="2034" spans="1:43" x14ac:dyDescent="0.2">
      <c r="A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83"/>
      <c r="S2034" s="83"/>
      <c r="T2034" s="83"/>
      <c r="U2034" s="83"/>
      <c r="V2034" s="83"/>
      <c r="W2034" s="83"/>
      <c r="X2034" s="83"/>
      <c r="Y2034" s="83"/>
      <c r="Z2034" s="83"/>
      <c r="AA2034" s="83"/>
      <c r="AB2034" s="83"/>
      <c r="AC2034" s="83"/>
      <c r="AD2034" s="185"/>
      <c r="AE2034" s="183"/>
      <c r="AF2034" s="185"/>
      <c r="AG2034" s="183"/>
      <c r="AH2034" s="185"/>
      <c r="AI2034" s="183"/>
      <c r="AJ2034" s="185"/>
      <c r="AK2034" s="183"/>
      <c r="AL2034" s="185"/>
      <c r="AM2034" s="183"/>
      <c r="AN2034" s="185"/>
      <c r="AO2034" s="183"/>
      <c r="AP2034" s="48"/>
      <c r="AQ2034" s="94"/>
    </row>
    <row r="2035" spans="1:43" x14ac:dyDescent="0.2">
      <c r="A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83"/>
      <c r="S2035" s="83"/>
      <c r="T2035" s="83"/>
      <c r="U2035" s="83"/>
      <c r="V2035" s="83"/>
      <c r="W2035" s="83"/>
      <c r="X2035" s="83"/>
      <c r="Y2035" s="83"/>
      <c r="Z2035" s="83"/>
      <c r="AA2035" s="83"/>
      <c r="AB2035" s="83"/>
      <c r="AC2035" s="83"/>
      <c r="AD2035" s="185"/>
      <c r="AE2035" s="183"/>
      <c r="AF2035" s="185"/>
      <c r="AG2035" s="183"/>
      <c r="AH2035" s="185"/>
      <c r="AI2035" s="183"/>
      <c r="AJ2035" s="185"/>
      <c r="AK2035" s="183"/>
      <c r="AL2035" s="185"/>
      <c r="AM2035" s="183"/>
      <c r="AN2035" s="185"/>
      <c r="AO2035" s="183"/>
      <c r="AP2035" s="48"/>
      <c r="AQ2035" s="94"/>
    </row>
    <row r="2036" spans="1:43" x14ac:dyDescent="0.2">
      <c r="A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83"/>
      <c r="S2036" s="83"/>
      <c r="T2036" s="83"/>
      <c r="U2036" s="83"/>
      <c r="V2036" s="83"/>
      <c r="W2036" s="83"/>
      <c r="X2036" s="83"/>
      <c r="Y2036" s="83"/>
      <c r="Z2036" s="83"/>
      <c r="AA2036" s="83"/>
      <c r="AB2036" s="83"/>
      <c r="AC2036" s="83"/>
      <c r="AD2036" s="185"/>
      <c r="AE2036" s="183"/>
      <c r="AF2036" s="185"/>
      <c r="AG2036" s="183"/>
      <c r="AH2036" s="185"/>
      <c r="AI2036" s="183"/>
      <c r="AJ2036" s="185"/>
      <c r="AK2036" s="183"/>
      <c r="AL2036" s="185"/>
      <c r="AM2036" s="183"/>
      <c r="AN2036" s="185"/>
      <c r="AO2036" s="183"/>
      <c r="AP2036" s="48"/>
      <c r="AQ2036" s="94"/>
    </row>
    <row r="2037" spans="1:43" x14ac:dyDescent="0.2">
      <c r="A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83"/>
      <c r="S2037" s="83"/>
      <c r="T2037" s="83"/>
      <c r="U2037" s="83"/>
      <c r="V2037" s="83"/>
      <c r="W2037" s="83"/>
      <c r="X2037" s="83"/>
      <c r="Y2037" s="83"/>
      <c r="Z2037" s="83"/>
      <c r="AA2037" s="83"/>
      <c r="AB2037" s="83"/>
      <c r="AC2037" s="83"/>
      <c r="AD2037" s="185"/>
      <c r="AE2037" s="183"/>
      <c r="AF2037" s="185"/>
      <c r="AG2037" s="183"/>
      <c r="AH2037" s="185"/>
      <c r="AI2037" s="183"/>
      <c r="AJ2037" s="185"/>
      <c r="AK2037" s="183"/>
      <c r="AL2037" s="185"/>
      <c r="AM2037" s="183"/>
      <c r="AN2037" s="185"/>
      <c r="AO2037" s="183"/>
      <c r="AP2037" s="48"/>
      <c r="AQ2037" s="94"/>
    </row>
    <row r="2038" spans="1:43" x14ac:dyDescent="0.2">
      <c r="A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83"/>
      <c r="S2038" s="83"/>
      <c r="T2038" s="83"/>
      <c r="U2038" s="83"/>
      <c r="V2038" s="83"/>
      <c r="W2038" s="83"/>
      <c r="X2038" s="83"/>
      <c r="Y2038" s="83"/>
      <c r="Z2038" s="83"/>
      <c r="AA2038" s="83"/>
      <c r="AB2038" s="83"/>
      <c r="AC2038" s="83"/>
      <c r="AD2038" s="185"/>
      <c r="AE2038" s="183"/>
      <c r="AF2038" s="185"/>
      <c r="AG2038" s="183"/>
      <c r="AH2038" s="185"/>
      <c r="AI2038" s="183"/>
      <c r="AJ2038" s="185"/>
      <c r="AK2038" s="183"/>
      <c r="AL2038" s="185"/>
      <c r="AM2038" s="183"/>
      <c r="AN2038" s="185"/>
      <c r="AO2038" s="183"/>
      <c r="AP2038" s="48"/>
      <c r="AQ2038" s="94"/>
    </row>
    <row r="2039" spans="1:43" x14ac:dyDescent="0.2">
      <c r="A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83"/>
      <c r="S2039" s="83"/>
      <c r="T2039" s="83"/>
      <c r="U2039" s="83"/>
      <c r="V2039" s="83"/>
      <c r="W2039" s="83"/>
      <c r="X2039" s="83"/>
      <c r="Y2039" s="83"/>
      <c r="Z2039" s="83"/>
      <c r="AA2039" s="83"/>
      <c r="AB2039" s="83"/>
      <c r="AC2039" s="83"/>
      <c r="AD2039" s="185"/>
      <c r="AE2039" s="183"/>
      <c r="AF2039" s="185"/>
      <c r="AG2039" s="183"/>
      <c r="AH2039" s="185"/>
      <c r="AI2039" s="183"/>
      <c r="AJ2039" s="185"/>
      <c r="AK2039" s="183"/>
      <c r="AL2039" s="185"/>
      <c r="AM2039" s="183"/>
      <c r="AN2039" s="185"/>
      <c r="AO2039" s="183"/>
      <c r="AP2039" s="48"/>
      <c r="AQ2039" s="94"/>
    </row>
    <row r="2040" spans="1:43" x14ac:dyDescent="0.2">
      <c r="A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83"/>
      <c r="S2040" s="83"/>
      <c r="T2040" s="83"/>
      <c r="U2040" s="83"/>
      <c r="V2040" s="83"/>
      <c r="W2040" s="83"/>
      <c r="X2040" s="83"/>
      <c r="Y2040" s="83"/>
      <c r="Z2040" s="83"/>
      <c r="AA2040" s="83"/>
      <c r="AB2040" s="83"/>
      <c r="AC2040" s="83"/>
      <c r="AD2040" s="185"/>
      <c r="AE2040" s="183"/>
      <c r="AF2040" s="185"/>
      <c r="AG2040" s="183"/>
      <c r="AH2040" s="185"/>
      <c r="AI2040" s="183"/>
      <c r="AJ2040" s="185"/>
      <c r="AK2040" s="183"/>
      <c r="AL2040" s="185"/>
      <c r="AM2040" s="183"/>
      <c r="AN2040" s="185"/>
      <c r="AO2040" s="183"/>
      <c r="AP2040" s="48"/>
      <c r="AQ2040" s="94"/>
    </row>
    <row r="2041" spans="1:43" x14ac:dyDescent="0.2">
      <c r="A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83"/>
      <c r="S2041" s="83"/>
      <c r="T2041" s="83"/>
      <c r="U2041" s="83"/>
      <c r="V2041" s="83"/>
      <c r="W2041" s="83"/>
      <c r="X2041" s="83"/>
      <c r="Y2041" s="83"/>
      <c r="Z2041" s="83"/>
      <c r="AA2041" s="83"/>
      <c r="AB2041" s="83"/>
      <c r="AC2041" s="83"/>
      <c r="AD2041" s="185"/>
      <c r="AE2041" s="183"/>
      <c r="AF2041" s="185"/>
      <c r="AG2041" s="183"/>
      <c r="AH2041" s="185"/>
      <c r="AI2041" s="183"/>
      <c r="AJ2041" s="185"/>
      <c r="AK2041" s="183"/>
      <c r="AL2041" s="185"/>
      <c r="AM2041" s="183"/>
      <c r="AN2041" s="185"/>
      <c r="AO2041" s="183"/>
      <c r="AP2041" s="48"/>
      <c r="AQ2041" s="94"/>
    </row>
    <row r="2042" spans="1:43" x14ac:dyDescent="0.2">
      <c r="A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83"/>
      <c r="S2042" s="83"/>
      <c r="T2042" s="83"/>
      <c r="U2042" s="83"/>
      <c r="V2042" s="83"/>
      <c r="W2042" s="83"/>
      <c r="X2042" s="83"/>
      <c r="Y2042" s="83"/>
      <c r="Z2042" s="83"/>
      <c r="AA2042" s="83"/>
      <c r="AB2042" s="83"/>
      <c r="AC2042" s="83"/>
      <c r="AD2042" s="185"/>
      <c r="AE2042" s="183"/>
      <c r="AF2042" s="185"/>
      <c r="AG2042" s="183"/>
      <c r="AH2042" s="185"/>
      <c r="AI2042" s="183"/>
      <c r="AJ2042" s="185"/>
      <c r="AK2042" s="183"/>
      <c r="AL2042" s="185"/>
      <c r="AM2042" s="183"/>
      <c r="AN2042" s="185"/>
      <c r="AO2042" s="183"/>
      <c r="AP2042" s="48"/>
      <c r="AQ2042" s="94"/>
    </row>
    <row r="2043" spans="1:43" x14ac:dyDescent="0.2">
      <c r="A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83"/>
      <c r="S2043" s="83"/>
      <c r="T2043" s="83"/>
      <c r="U2043" s="83"/>
      <c r="V2043" s="83"/>
      <c r="W2043" s="83"/>
      <c r="X2043" s="83"/>
      <c r="Y2043" s="83"/>
      <c r="Z2043" s="83"/>
      <c r="AA2043" s="83"/>
      <c r="AB2043" s="83"/>
      <c r="AC2043" s="83"/>
      <c r="AD2043" s="185"/>
      <c r="AE2043" s="183"/>
      <c r="AF2043" s="185"/>
      <c r="AG2043" s="183"/>
      <c r="AH2043" s="185"/>
      <c r="AI2043" s="183"/>
      <c r="AJ2043" s="185"/>
      <c r="AK2043" s="183"/>
      <c r="AL2043" s="185"/>
      <c r="AM2043" s="183"/>
      <c r="AN2043" s="185"/>
      <c r="AO2043" s="183"/>
      <c r="AP2043" s="48"/>
      <c r="AQ2043" s="94"/>
    </row>
    <row r="2044" spans="1:43" x14ac:dyDescent="0.2">
      <c r="A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83"/>
      <c r="S2044" s="83"/>
      <c r="T2044" s="83"/>
      <c r="U2044" s="83"/>
      <c r="V2044" s="83"/>
      <c r="W2044" s="83"/>
      <c r="X2044" s="83"/>
      <c r="Y2044" s="83"/>
      <c r="Z2044" s="83"/>
      <c r="AA2044" s="83"/>
      <c r="AB2044" s="83"/>
      <c r="AC2044" s="83"/>
      <c r="AD2044" s="185"/>
      <c r="AE2044" s="183"/>
      <c r="AF2044" s="185"/>
      <c r="AG2044" s="183"/>
      <c r="AH2044" s="185"/>
      <c r="AI2044" s="183"/>
      <c r="AJ2044" s="185"/>
      <c r="AK2044" s="183"/>
      <c r="AL2044" s="185"/>
      <c r="AM2044" s="183"/>
      <c r="AN2044" s="185"/>
      <c r="AO2044" s="183"/>
      <c r="AP2044" s="48"/>
      <c r="AQ2044" s="94"/>
    </row>
    <row r="2045" spans="1:43" x14ac:dyDescent="0.2">
      <c r="A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83"/>
      <c r="S2045" s="83"/>
      <c r="T2045" s="83"/>
      <c r="U2045" s="83"/>
      <c r="V2045" s="83"/>
      <c r="W2045" s="83"/>
      <c r="X2045" s="83"/>
      <c r="Y2045" s="83"/>
      <c r="Z2045" s="83"/>
      <c r="AA2045" s="83"/>
      <c r="AB2045" s="83"/>
      <c r="AC2045" s="83"/>
      <c r="AD2045" s="185"/>
      <c r="AE2045" s="183"/>
      <c r="AF2045" s="185"/>
      <c r="AG2045" s="183"/>
      <c r="AH2045" s="185"/>
      <c r="AI2045" s="183"/>
      <c r="AJ2045" s="185"/>
      <c r="AK2045" s="183"/>
      <c r="AL2045" s="185"/>
      <c r="AM2045" s="183"/>
      <c r="AN2045" s="185"/>
      <c r="AO2045" s="183"/>
      <c r="AP2045" s="48"/>
      <c r="AQ2045" s="94"/>
    </row>
    <row r="2046" spans="1:43" x14ac:dyDescent="0.2">
      <c r="A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83"/>
      <c r="S2046" s="83"/>
      <c r="T2046" s="83"/>
      <c r="U2046" s="83"/>
      <c r="V2046" s="83"/>
      <c r="W2046" s="83"/>
      <c r="X2046" s="83"/>
      <c r="Y2046" s="83"/>
      <c r="Z2046" s="83"/>
      <c r="AA2046" s="83"/>
      <c r="AB2046" s="83"/>
      <c r="AC2046" s="83"/>
      <c r="AD2046" s="185"/>
      <c r="AE2046" s="183"/>
      <c r="AF2046" s="185"/>
      <c r="AG2046" s="183"/>
      <c r="AH2046" s="185"/>
      <c r="AI2046" s="183"/>
      <c r="AJ2046" s="185"/>
      <c r="AK2046" s="183"/>
      <c r="AL2046" s="185"/>
      <c r="AM2046" s="183"/>
      <c r="AN2046" s="185"/>
      <c r="AO2046" s="183"/>
      <c r="AP2046" s="48"/>
      <c r="AQ2046" s="94"/>
    </row>
    <row r="2047" spans="1:43" x14ac:dyDescent="0.2">
      <c r="A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83"/>
      <c r="S2047" s="83"/>
      <c r="T2047" s="83"/>
      <c r="U2047" s="83"/>
      <c r="V2047" s="83"/>
      <c r="W2047" s="83"/>
      <c r="X2047" s="83"/>
      <c r="Y2047" s="83"/>
      <c r="Z2047" s="83"/>
      <c r="AA2047" s="83"/>
      <c r="AB2047" s="83"/>
      <c r="AC2047" s="83"/>
      <c r="AD2047" s="185"/>
      <c r="AE2047" s="183"/>
      <c r="AF2047" s="185"/>
      <c r="AG2047" s="183"/>
      <c r="AH2047" s="185"/>
      <c r="AI2047" s="183"/>
      <c r="AJ2047" s="185"/>
      <c r="AK2047" s="183"/>
      <c r="AL2047" s="185"/>
      <c r="AM2047" s="183"/>
      <c r="AN2047" s="185"/>
      <c r="AO2047" s="183"/>
      <c r="AP2047" s="48"/>
      <c r="AQ2047" s="94"/>
    </row>
    <row r="2048" spans="1:43" x14ac:dyDescent="0.2">
      <c r="A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83"/>
      <c r="S2048" s="83"/>
      <c r="T2048" s="83"/>
      <c r="U2048" s="83"/>
      <c r="V2048" s="83"/>
      <c r="W2048" s="83"/>
      <c r="X2048" s="83"/>
      <c r="Y2048" s="83"/>
      <c r="Z2048" s="83"/>
      <c r="AA2048" s="83"/>
      <c r="AB2048" s="83"/>
      <c r="AC2048" s="83"/>
      <c r="AD2048" s="185"/>
      <c r="AE2048" s="183"/>
      <c r="AF2048" s="185"/>
      <c r="AG2048" s="183"/>
      <c r="AH2048" s="185"/>
      <c r="AI2048" s="183"/>
      <c r="AJ2048" s="185"/>
      <c r="AK2048" s="183"/>
      <c r="AL2048" s="185"/>
      <c r="AM2048" s="183"/>
      <c r="AN2048" s="185"/>
      <c r="AO2048" s="183"/>
      <c r="AP2048" s="48"/>
      <c r="AQ2048" s="94"/>
    </row>
    <row r="2049" spans="1:43" x14ac:dyDescent="0.2">
      <c r="A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83"/>
      <c r="S2049" s="83"/>
      <c r="T2049" s="83"/>
      <c r="U2049" s="83"/>
      <c r="V2049" s="83"/>
      <c r="W2049" s="83"/>
      <c r="X2049" s="83"/>
      <c r="Y2049" s="83"/>
      <c r="Z2049" s="83"/>
      <c r="AA2049" s="83"/>
      <c r="AB2049" s="83"/>
      <c r="AC2049" s="83"/>
      <c r="AD2049" s="185"/>
      <c r="AE2049" s="183"/>
      <c r="AF2049" s="185"/>
      <c r="AG2049" s="183"/>
      <c r="AH2049" s="185"/>
      <c r="AI2049" s="183"/>
      <c r="AJ2049" s="185"/>
      <c r="AK2049" s="183"/>
      <c r="AL2049" s="185"/>
      <c r="AM2049" s="183"/>
      <c r="AN2049" s="185"/>
      <c r="AO2049" s="183"/>
      <c r="AP2049" s="48"/>
      <c r="AQ2049" s="94"/>
    </row>
    <row r="2050" spans="1:43" x14ac:dyDescent="0.2">
      <c r="A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83"/>
      <c r="S2050" s="83"/>
      <c r="T2050" s="83"/>
      <c r="U2050" s="83"/>
      <c r="V2050" s="83"/>
      <c r="W2050" s="83"/>
      <c r="X2050" s="83"/>
      <c r="Y2050" s="83"/>
      <c r="Z2050" s="83"/>
      <c r="AA2050" s="83"/>
      <c r="AB2050" s="83"/>
      <c r="AC2050" s="83"/>
      <c r="AD2050" s="185"/>
      <c r="AE2050" s="183"/>
      <c r="AF2050" s="185"/>
      <c r="AG2050" s="183"/>
      <c r="AH2050" s="185"/>
      <c r="AI2050" s="183"/>
      <c r="AJ2050" s="185"/>
      <c r="AK2050" s="183"/>
      <c r="AL2050" s="185"/>
      <c r="AM2050" s="183"/>
      <c r="AN2050" s="185"/>
      <c r="AO2050" s="183"/>
      <c r="AP2050" s="48"/>
      <c r="AQ2050" s="94"/>
    </row>
    <row r="2051" spans="1:43" x14ac:dyDescent="0.2">
      <c r="A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83"/>
      <c r="S2051" s="83"/>
      <c r="T2051" s="83"/>
      <c r="U2051" s="83"/>
      <c r="V2051" s="83"/>
      <c r="W2051" s="83"/>
      <c r="X2051" s="83"/>
      <c r="Y2051" s="83"/>
      <c r="Z2051" s="83"/>
      <c r="AA2051" s="83"/>
      <c r="AB2051" s="83"/>
      <c r="AC2051" s="83"/>
      <c r="AD2051" s="185"/>
      <c r="AE2051" s="183"/>
      <c r="AF2051" s="185"/>
      <c r="AG2051" s="183"/>
      <c r="AH2051" s="185"/>
      <c r="AI2051" s="183"/>
      <c r="AJ2051" s="185"/>
      <c r="AK2051" s="183"/>
      <c r="AL2051" s="185"/>
      <c r="AM2051" s="183"/>
      <c r="AN2051" s="185"/>
      <c r="AO2051" s="183"/>
      <c r="AP2051" s="48"/>
      <c r="AQ2051" s="94"/>
    </row>
    <row r="2052" spans="1:43" x14ac:dyDescent="0.2">
      <c r="A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83"/>
      <c r="S2052" s="83"/>
      <c r="T2052" s="83"/>
      <c r="U2052" s="83"/>
      <c r="V2052" s="83"/>
      <c r="W2052" s="83"/>
      <c r="X2052" s="83"/>
      <c r="Y2052" s="83"/>
      <c r="Z2052" s="83"/>
      <c r="AA2052" s="83"/>
      <c r="AB2052" s="83"/>
      <c r="AC2052" s="83"/>
      <c r="AD2052" s="185"/>
      <c r="AE2052" s="183"/>
      <c r="AF2052" s="185"/>
      <c r="AG2052" s="183"/>
      <c r="AH2052" s="185"/>
      <c r="AI2052" s="183"/>
      <c r="AJ2052" s="185"/>
      <c r="AK2052" s="183"/>
      <c r="AL2052" s="185"/>
      <c r="AM2052" s="183"/>
      <c r="AN2052" s="185"/>
      <c r="AO2052" s="183"/>
      <c r="AP2052" s="48"/>
      <c r="AQ2052" s="94"/>
    </row>
    <row r="2053" spans="1:43" x14ac:dyDescent="0.2">
      <c r="A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83"/>
      <c r="S2053" s="83"/>
      <c r="T2053" s="83"/>
      <c r="U2053" s="83"/>
      <c r="V2053" s="83"/>
      <c r="W2053" s="83"/>
      <c r="X2053" s="83"/>
      <c r="Y2053" s="83"/>
      <c r="Z2053" s="83"/>
      <c r="AA2053" s="83"/>
      <c r="AB2053" s="83"/>
      <c r="AC2053" s="83"/>
      <c r="AD2053" s="185"/>
      <c r="AE2053" s="183"/>
      <c r="AF2053" s="185"/>
      <c r="AG2053" s="183"/>
      <c r="AH2053" s="185"/>
      <c r="AI2053" s="183"/>
      <c r="AJ2053" s="185"/>
      <c r="AK2053" s="183"/>
      <c r="AL2053" s="185"/>
      <c r="AM2053" s="183"/>
      <c r="AN2053" s="185"/>
      <c r="AO2053" s="183"/>
      <c r="AP2053" s="48"/>
      <c r="AQ2053" s="94"/>
    </row>
    <row r="2054" spans="1:43" x14ac:dyDescent="0.2">
      <c r="A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83"/>
      <c r="S2054" s="83"/>
      <c r="T2054" s="83"/>
      <c r="U2054" s="83"/>
      <c r="V2054" s="83"/>
      <c r="W2054" s="83"/>
      <c r="X2054" s="83"/>
      <c r="Y2054" s="83"/>
      <c r="Z2054" s="83"/>
      <c r="AA2054" s="83"/>
      <c r="AB2054" s="83"/>
      <c r="AC2054" s="83"/>
      <c r="AD2054" s="185"/>
      <c r="AE2054" s="183"/>
      <c r="AF2054" s="185"/>
      <c r="AG2054" s="183"/>
      <c r="AH2054" s="185"/>
      <c r="AI2054" s="183"/>
      <c r="AJ2054" s="185"/>
      <c r="AK2054" s="183"/>
      <c r="AL2054" s="185"/>
      <c r="AM2054" s="183"/>
      <c r="AN2054" s="185"/>
      <c r="AO2054" s="183"/>
      <c r="AP2054" s="48"/>
      <c r="AQ2054" s="94"/>
    </row>
    <row r="2055" spans="1:43" x14ac:dyDescent="0.2">
      <c r="A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83"/>
      <c r="S2055" s="83"/>
      <c r="T2055" s="83"/>
      <c r="U2055" s="83"/>
      <c r="V2055" s="83"/>
      <c r="W2055" s="83"/>
      <c r="X2055" s="83"/>
      <c r="Y2055" s="83"/>
      <c r="Z2055" s="83"/>
      <c r="AA2055" s="83"/>
      <c r="AB2055" s="83"/>
      <c r="AC2055" s="83"/>
      <c r="AD2055" s="185"/>
      <c r="AE2055" s="183"/>
      <c r="AF2055" s="185"/>
      <c r="AG2055" s="183"/>
      <c r="AH2055" s="185"/>
      <c r="AI2055" s="183"/>
      <c r="AJ2055" s="185"/>
      <c r="AK2055" s="183"/>
      <c r="AL2055" s="185"/>
      <c r="AM2055" s="183"/>
      <c r="AN2055" s="185"/>
      <c r="AO2055" s="183"/>
      <c r="AP2055" s="48"/>
      <c r="AQ2055" s="94"/>
    </row>
    <row r="2056" spans="1:43" x14ac:dyDescent="0.2">
      <c r="A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83"/>
      <c r="S2056" s="83"/>
      <c r="T2056" s="83"/>
      <c r="U2056" s="83"/>
      <c r="V2056" s="83"/>
      <c r="W2056" s="83"/>
      <c r="X2056" s="83"/>
      <c r="Y2056" s="83"/>
      <c r="Z2056" s="83"/>
      <c r="AA2056" s="83"/>
      <c r="AB2056" s="83"/>
      <c r="AC2056" s="83"/>
      <c r="AD2056" s="185"/>
      <c r="AE2056" s="183"/>
      <c r="AF2056" s="185"/>
      <c r="AG2056" s="183"/>
      <c r="AH2056" s="185"/>
      <c r="AI2056" s="183"/>
      <c r="AJ2056" s="185"/>
      <c r="AK2056" s="183"/>
      <c r="AL2056" s="185"/>
      <c r="AM2056" s="183"/>
      <c r="AN2056" s="185"/>
      <c r="AO2056" s="183"/>
      <c r="AP2056" s="48"/>
      <c r="AQ2056" s="94"/>
    </row>
    <row r="2057" spans="1:43" x14ac:dyDescent="0.2">
      <c r="A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83"/>
      <c r="S2057" s="83"/>
      <c r="T2057" s="83"/>
      <c r="U2057" s="83"/>
      <c r="V2057" s="83"/>
      <c r="W2057" s="83"/>
      <c r="X2057" s="83"/>
      <c r="Y2057" s="83"/>
      <c r="Z2057" s="83"/>
      <c r="AA2057" s="83"/>
      <c r="AB2057" s="83"/>
      <c r="AC2057" s="83"/>
      <c r="AD2057" s="185"/>
      <c r="AE2057" s="183"/>
      <c r="AF2057" s="185"/>
      <c r="AG2057" s="183"/>
      <c r="AH2057" s="185"/>
      <c r="AI2057" s="183"/>
      <c r="AJ2057" s="185"/>
      <c r="AK2057" s="183"/>
      <c r="AL2057" s="185"/>
      <c r="AM2057" s="183"/>
      <c r="AN2057" s="185"/>
      <c r="AO2057" s="183"/>
      <c r="AP2057" s="48"/>
      <c r="AQ2057" s="94"/>
    </row>
    <row r="2058" spans="1:43" x14ac:dyDescent="0.2">
      <c r="A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83"/>
      <c r="S2058" s="83"/>
      <c r="T2058" s="83"/>
      <c r="U2058" s="83"/>
      <c r="V2058" s="83"/>
      <c r="W2058" s="83"/>
      <c r="X2058" s="83"/>
      <c r="Y2058" s="83"/>
      <c r="Z2058" s="83"/>
      <c r="AA2058" s="83"/>
      <c r="AB2058" s="83"/>
      <c r="AC2058" s="83"/>
      <c r="AD2058" s="185"/>
      <c r="AE2058" s="183"/>
      <c r="AF2058" s="185"/>
      <c r="AG2058" s="183"/>
      <c r="AH2058" s="185"/>
      <c r="AI2058" s="183"/>
      <c r="AJ2058" s="185"/>
      <c r="AK2058" s="183"/>
      <c r="AL2058" s="185"/>
      <c r="AM2058" s="183"/>
      <c r="AN2058" s="185"/>
      <c r="AO2058" s="183"/>
      <c r="AP2058" s="48"/>
      <c r="AQ2058" s="94"/>
    </row>
    <row r="2059" spans="1:43" x14ac:dyDescent="0.2">
      <c r="A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83"/>
      <c r="S2059" s="83"/>
      <c r="T2059" s="83"/>
      <c r="U2059" s="83"/>
      <c r="V2059" s="83"/>
      <c r="W2059" s="83"/>
      <c r="X2059" s="83"/>
      <c r="Y2059" s="83"/>
      <c r="Z2059" s="83"/>
      <c r="AA2059" s="83"/>
      <c r="AB2059" s="83"/>
      <c r="AC2059" s="83"/>
      <c r="AD2059" s="185"/>
      <c r="AE2059" s="183"/>
      <c r="AF2059" s="185"/>
      <c r="AG2059" s="183"/>
      <c r="AH2059" s="185"/>
      <c r="AI2059" s="183"/>
      <c r="AJ2059" s="185"/>
      <c r="AK2059" s="183"/>
      <c r="AL2059" s="185"/>
      <c r="AM2059" s="183"/>
      <c r="AN2059" s="185"/>
      <c r="AO2059" s="183"/>
      <c r="AP2059" s="48"/>
      <c r="AQ2059" s="94"/>
    </row>
    <row r="2060" spans="1:43" x14ac:dyDescent="0.2">
      <c r="A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83"/>
      <c r="S2060" s="83"/>
      <c r="T2060" s="83"/>
      <c r="U2060" s="83"/>
      <c r="V2060" s="83"/>
      <c r="W2060" s="83"/>
      <c r="X2060" s="83"/>
      <c r="Y2060" s="83"/>
      <c r="Z2060" s="83"/>
      <c r="AA2060" s="83"/>
      <c r="AB2060" s="83"/>
      <c r="AC2060" s="83"/>
      <c r="AD2060" s="185"/>
      <c r="AE2060" s="183"/>
      <c r="AF2060" s="185"/>
      <c r="AG2060" s="183"/>
      <c r="AH2060" s="185"/>
      <c r="AI2060" s="183"/>
      <c r="AJ2060" s="185"/>
      <c r="AK2060" s="183"/>
      <c r="AL2060" s="185"/>
      <c r="AM2060" s="183"/>
      <c r="AN2060" s="185"/>
      <c r="AO2060" s="183"/>
      <c r="AP2060" s="48"/>
      <c r="AQ2060" s="94"/>
    </row>
    <row r="2061" spans="1:43" x14ac:dyDescent="0.2">
      <c r="A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83"/>
      <c r="S2061" s="83"/>
      <c r="T2061" s="83"/>
      <c r="U2061" s="83"/>
      <c r="V2061" s="83"/>
      <c r="W2061" s="83"/>
      <c r="X2061" s="83"/>
      <c r="Y2061" s="83"/>
      <c r="Z2061" s="83"/>
      <c r="AA2061" s="83"/>
      <c r="AB2061" s="83"/>
      <c r="AC2061" s="83"/>
      <c r="AD2061" s="185"/>
      <c r="AE2061" s="183"/>
      <c r="AF2061" s="185"/>
      <c r="AG2061" s="183"/>
      <c r="AH2061" s="185"/>
      <c r="AI2061" s="183"/>
      <c r="AJ2061" s="185"/>
      <c r="AK2061" s="183"/>
      <c r="AL2061" s="185"/>
      <c r="AM2061" s="183"/>
      <c r="AN2061" s="185"/>
      <c r="AO2061" s="183"/>
      <c r="AP2061" s="48"/>
      <c r="AQ2061" s="94"/>
    </row>
    <row r="2062" spans="1:43" x14ac:dyDescent="0.2">
      <c r="A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83"/>
      <c r="S2062" s="83"/>
      <c r="T2062" s="83"/>
      <c r="U2062" s="83"/>
      <c r="V2062" s="83"/>
      <c r="W2062" s="83"/>
      <c r="X2062" s="83"/>
      <c r="Y2062" s="83"/>
      <c r="Z2062" s="83"/>
      <c r="AA2062" s="83"/>
      <c r="AB2062" s="83"/>
      <c r="AC2062" s="83"/>
      <c r="AD2062" s="185"/>
      <c r="AE2062" s="183"/>
      <c r="AF2062" s="185"/>
      <c r="AG2062" s="183"/>
      <c r="AH2062" s="185"/>
      <c r="AI2062" s="183"/>
      <c r="AJ2062" s="185"/>
      <c r="AK2062" s="183"/>
      <c r="AL2062" s="185"/>
      <c r="AM2062" s="183"/>
      <c r="AN2062" s="185"/>
      <c r="AO2062" s="183"/>
      <c r="AP2062" s="48"/>
      <c r="AQ2062" s="94"/>
    </row>
    <row r="2063" spans="1:43" x14ac:dyDescent="0.2">
      <c r="A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83"/>
      <c r="S2063" s="83"/>
      <c r="T2063" s="83"/>
      <c r="U2063" s="83"/>
      <c r="V2063" s="83"/>
      <c r="W2063" s="83"/>
      <c r="X2063" s="83"/>
      <c r="Y2063" s="83"/>
      <c r="Z2063" s="83"/>
      <c r="AA2063" s="83"/>
      <c r="AB2063" s="83"/>
      <c r="AC2063" s="83"/>
      <c r="AD2063" s="185"/>
      <c r="AE2063" s="183"/>
      <c r="AF2063" s="185"/>
      <c r="AG2063" s="183"/>
      <c r="AH2063" s="185"/>
      <c r="AI2063" s="183"/>
      <c r="AJ2063" s="185"/>
      <c r="AK2063" s="183"/>
      <c r="AL2063" s="185"/>
      <c r="AM2063" s="183"/>
      <c r="AN2063" s="185"/>
      <c r="AO2063" s="183"/>
      <c r="AP2063" s="48"/>
      <c r="AQ2063" s="94"/>
    </row>
    <row r="2064" spans="1:43" x14ac:dyDescent="0.2">
      <c r="A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83"/>
      <c r="S2064" s="83"/>
      <c r="T2064" s="83"/>
      <c r="U2064" s="83"/>
      <c r="V2064" s="83"/>
      <c r="W2064" s="83"/>
      <c r="X2064" s="83"/>
      <c r="Y2064" s="83"/>
      <c r="Z2064" s="83"/>
      <c r="AA2064" s="83"/>
      <c r="AB2064" s="83"/>
      <c r="AC2064" s="83"/>
      <c r="AD2064" s="185"/>
      <c r="AE2064" s="183"/>
      <c r="AF2064" s="185"/>
      <c r="AG2064" s="183"/>
      <c r="AH2064" s="185"/>
      <c r="AI2064" s="183"/>
      <c r="AJ2064" s="185"/>
      <c r="AK2064" s="183"/>
      <c r="AL2064" s="185"/>
      <c r="AM2064" s="183"/>
      <c r="AN2064" s="185"/>
      <c r="AO2064" s="183"/>
      <c r="AP2064" s="48"/>
      <c r="AQ2064" s="94"/>
    </row>
    <row r="2065" spans="1:43" x14ac:dyDescent="0.2">
      <c r="A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83"/>
      <c r="S2065" s="83"/>
      <c r="T2065" s="83"/>
      <c r="U2065" s="83"/>
      <c r="V2065" s="83"/>
      <c r="W2065" s="83"/>
      <c r="X2065" s="83"/>
      <c r="Y2065" s="83"/>
      <c r="Z2065" s="83"/>
      <c r="AA2065" s="83"/>
      <c r="AB2065" s="83"/>
      <c r="AC2065" s="83"/>
      <c r="AD2065" s="185"/>
      <c r="AE2065" s="183"/>
      <c r="AF2065" s="185"/>
      <c r="AG2065" s="183"/>
      <c r="AH2065" s="185"/>
      <c r="AI2065" s="183"/>
      <c r="AJ2065" s="185"/>
      <c r="AK2065" s="183"/>
      <c r="AL2065" s="185"/>
      <c r="AM2065" s="183"/>
      <c r="AN2065" s="185"/>
      <c r="AO2065" s="183"/>
      <c r="AP2065" s="48"/>
      <c r="AQ2065" s="94"/>
    </row>
    <row r="2066" spans="1:43" x14ac:dyDescent="0.2">
      <c r="A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83"/>
      <c r="S2066" s="83"/>
      <c r="T2066" s="83"/>
      <c r="U2066" s="83"/>
      <c r="V2066" s="83"/>
      <c r="W2066" s="83"/>
      <c r="X2066" s="83"/>
      <c r="Y2066" s="83"/>
      <c r="Z2066" s="83"/>
      <c r="AA2066" s="83"/>
      <c r="AB2066" s="83"/>
      <c r="AC2066" s="83"/>
      <c r="AD2066" s="185"/>
      <c r="AE2066" s="183"/>
      <c r="AF2066" s="185"/>
      <c r="AG2066" s="183"/>
      <c r="AH2066" s="185"/>
      <c r="AI2066" s="183"/>
      <c r="AJ2066" s="185"/>
      <c r="AK2066" s="183"/>
      <c r="AL2066" s="185"/>
      <c r="AM2066" s="183"/>
      <c r="AN2066" s="185"/>
      <c r="AO2066" s="183"/>
      <c r="AP2066" s="48"/>
      <c r="AQ2066" s="94"/>
    </row>
    <row r="2067" spans="1:43" x14ac:dyDescent="0.2">
      <c r="A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83"/>
      <c r="S2067" s="83"/>
      <c r="T2067" s="83"/>
      <c r="U2067" s="83"/>
      <c r="V2067" s="83"/>
      <c r="W2067" s="83"/>
      <c r="X2067" s="83"/>
      <c r="Y2067" s="83"/>
      <c r="Z2067" s="83"/>
      <c r="AA2067" s="83"/>
      <c r="AB2067" s="83"/>
      <c r="AC2067" s="83"/>
      <c r="AD2067" s="185"/>
      <c r="AE2067" s="183"/>
      <c r="AF2067" s="185"/>
      <c r="AG2067" s="183"/>
      <c r="AH2067" s="185"/>
      <c r="AI2067" s="183"/>
      <c r="AJ2067" s="185"/>
      <c r="AK2067" s="183"/>
      <c r="AL2067" s="185"/>
      <c r="AM2067" s="183"/>
      <c r="AN2067" s="185"/>
      <c r="AO2067" s="183"/>
      <c r="AP2067" s="48"/>
      <c r="AQ2067" s="94"/>
    </row>
    <row r="2068" spans="1:43" x14ac:dyDescent="0.2">
      <c r="A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83"/>
      <c r="S2068" s="83"/>
      <c r="T2068" s="83"/>
      <c r="U2068" s="83"/>
      <c r="V2068" s="83"/>
      <c r="W2068" s="83"/>
      <c r="X2068" s="83"/>
      <c r="Y2068" s="83"/>
      <c r="Z2068" s="83"/>
      <c r="AA2068" s="83"/>
      <c r="AB2068" s="83"/>
      <c r="AC2068" s="83"/>
      <c r="AD2068" s="185"/>
      <c r="AE2068" s="183"/>
      <c r="AF2068" s="185"/>
      <c r="AG2068" s="183"/>
      <c r="AH2068" s="185"/>
      <c r="AI2068" s="183"/>
      <c r="AJ2068" s="185"/>
      <c r="AK2068" s="183"/>
      <c r="AL2068" s="185"/>
      <c r="AM2068" s="183"/>
      <c r="AN2068" s="185"/>
      <c r="AO2068" s="183"/>
      <c r="AP2068" s="48"/>
      <c r="AQ2068" s="94"/>
    </row>
    <row r="2069" spans="1:43" x14ac:dyDescent="0.2">
      <c r="A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83"/>
      <c r="S2069" s="83"/>
      <c r="T2069" s="83"/>
      <c r="U2069" s="83"/>
      <c r="V2069" s="83"/>
      <c r="W2069" s="83"/>
      <c r="X2069" s="83"/>
      <c r="Y2069" s="83"/>
      <c r="Z2069" s="83"/>
      <c r="AA2069" s="83"/>
      <c r="AB2069" s="83"/>
      <c r="AC2069" s="83"/>
      <c r="AD2069" s="185"/>
      <c r="AE2069" s="183"/>
      <c r="AF2069" s="185"/>
      <c r="AG2069" s="183"/>
      <c r="AH2069" s="185"/>
      <c r="AI2069" s="183"/>
      <c r="AJ2069" s="185"/>
      <c r="AK2069" s="183"/>
      <c r="AL2069" s="185"/>
      <c r="AM2069" s="183"/>
      <c r="AN2069" s="185"/>
      <c r="AO2069" s="183"/>
      <c r="AP2069" s="48"/>
      <c r="AQ2069" s="94"/>
    </row>
    <row r="2070" spans="1:43" x14ac:dyDescent="0.2">
      <c r="A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83"/>
      <c r="S2070" s="83"/>
      <c r="T2070" s="83"/>
      <c r="U2070" s="83"/>
      <c r="V2070" s="83"/>
      <c r="W2070" s="83"/>
      <c r="X2070" s="83"/>
      <c r="Y2070" s="83"/>
      <c r="Z2070" s="83"/>
      <c r="AA2070" s="83"/>
      <c r="AB2070" s="83"/>
      <c r="AC2070" s="83"/>
      <c r="AD2070" s="185"/>
      <c r="AE2070" s="183"/>
      <c r="AF2070" s="185"/>
      <c r="AG2070" s="183"/>
      <c r="AH2070" s="185"/>
      <c r="AI2070" s="183"/>
      <c r="AJ2070" s="185"/>
      <c r="AK2070" s="183"/>
      <c r="AL2070" s="185"/>
      <c r="AM2070" s="183"/>
      <c r="AN2070" s="185"/>
      <c r="AO2070" s="183"/>
      <c r="AP2070" s="48"/>
      <c r="AQ2070" s="94"/>
    </row>
    <row r="2071" spans="1:43" x14ac:dyDescent="0.2">
      <c r="A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83"/>
      <c r="S2071" s="83"/>
      <c r="T2071" s="83"/>
      <c r="U2071" s="83"/>
      <c r="V2071" s="83"/>
      <c r="W2071" s="83"/>
      <c r="X2071" s="83"/>
      <c r="Y2071" s="83"/>
      <c r="Z2071" s="83"/>
      <c r="AA2071" s="83"/>
      <c r="AB2071" s="83"/>
      <c r="AC2071" s="83"/>
      <c r="AD2071" s="185"/>
      <c r="AE2071" s="183"/>
      <c r="AF2071" s="185"/>
      <c r="AG2071" s="183"/>
      <c r="AH2071" s="185"/>
      <c r="AI2071" s="183"/>
      <c r="AJ2071" s="185"/>
      <c r="AK2071" s="183"/>
      <c r="AL2071" s="185"/>
      <c r="AM2071" s="183"/>
      <c r="AN2071" s="185"/>
      <c r="AO2071" s="183"/>
      <c r="AP2071" s="48"/>
      <c r="AQ2071" s="94"/>
    </row>
    <row r="2072" spans="1:43" x14ac:dyDescent="0.2">
      <c r="A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83"/>
      <c r="S2072" s="83"/>
      <c r="T2072" s="83"/>
      <c r="U2072" s="83"/>
      <c r="V2072" s="83"/>
      <c r="W2072" s="83"/>
      <c r="X2072" s="83"/>
      <c r="Y2072" s="83"/>
      <c r="Z2072" s="83"/>
      <c r="AA2072" s="83"/>
      <c r="AB2072" s="83"/>
      <c r="AC2072" s="83"/>
      <c r="AD2072" s="185"/>
      <c r="AE2072" s="183"/>
      <c r="AF2072" s="185"/>
      <c r="AG2072" s="183"/>
      <c r="AH2072" s="185"/>
      <c r="AI2072" s="183"/>
      <c r="AJ2072" s="185"/>
      <c r="AK2072" s="183"/>
      <c r="AL2072" s="185"/>
      <c r="AM2072" s="183"/>
      <c r="AN2072" s="185"/>
      <c r="AO2072" s="183"/>
      <c r="AP2072" s="48"/>
      <c r="AQ2072" s="94"/>
    </row>
    <row r="2073" spans="1:43" x14ac:dyDescent="0.2">
      <c r="A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83"/>
      <c r="S2073" s="83"/>
      <c r="T2073" s="83"/>
      <c r="U2073" s="83"/>
      <c r="V2073" s="83"/>
      <c r="W2073" s="83"/>
      <c r="X2073" s="83"/>
      <c r="Y2073" s="83"/>
      <c r="Z2073" s="83"/>
      <c r="AA2073" s="83"/>
      <c r="AB2073" s="83"/>
      <c r="AC2073" s="83"/>
      <c r="AD2073" s="185"/>
      <c r="AE2073" s="183"/>
      <c r="AF2073" s="185"/>
      <c r="AG2073" s="183"/>
      <c r="AH2073" s="185"/>
      <c r="AI2073" s="183"/>
      <c r="AJ2073" s="185"/>
      <c r="AK2073" s="183"/>
      <c r="AL2073" s="185"/>
      <c r="AM2073" s="183"/>
      <c r="AN2073" s="185"/>
      <c r="AO2073" s="183"/>
      <c r="AP2073" s="48"/>
      <c r="AQ2073" s="94"/>
    </row>
    <row r="2074" spans="1:43" x14ac:dyDescent="0.2">
      <c r="A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83"/>
      <c r="S2074" s="83"/>
      <c r="T2074" s="83"/>
      <c r="U2074" s="83"/>
      <c r="V2074" s="83"/>
      <c r="W2074" s="83"/>
      <c r="X2074" s="83"/>
      <c r="Y2074" s="83"/>
      <c r="Z2074" s="83"/>
      <c r="AA2074" s="83"/>
      <c r="AB2074" s="83"/>
      <c r="AC2074" s="83"/>
      <c r="AD2074" s="185"/>
      <c r="AE2074" s="183"/>
      <c r="AF2074" s="185"/>
      <c r="AG2074" s="183"/>
      <c r="AH2074" s="185"/>
      <c r="AI2074" s="183"/>
      <c r="AJ2074" s="185"/>
      <c r="AK2074" s="183"/>
      <c r="AL2074" s="185"/>
      <c r="AM2074" s="183"/>
      <c r="AN2074" s="185"/>
      <c r="AO2074" s="183"/>
      <c r="AP2074" s="48"/>
      <c r="AQ2074" s="94"/>
    </row>
    <row r="2075" spans="1:43" x14ac:dyDescent="0.2">
      <c r="A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83"/>
      <c r="S2075" s="83"/>
      <c r="T2075" s="83"/>
      <c r="U2075" s="83"/>
      <c r="V2075" s="83"/>
      <c r="W2075" s="83"/>
      <c r="X2075" s="83"/>
      <c r="Y2075" s="83"/>
      <c r="Z2075" s="83"/>
      <c r="AA2075" s="83"/>
      <c r="AB2075" s="83"/>
      <c r="AC2075" s="83"/>
      <c r="AD2075" s="185"/>
      <c r="AE2075" s="183"/>
      <c r="AF2075" s="185"/>
      <c r="AG2075" s="183"/>
      <c r="AH2075" s="185"/>
      <c r="AI2075" s="183"/>
      <c r="AJ2075" s="185"/>
      <c r="AK2075" s="183"/>
      <c r="AL2075" s="185"/>
      <c r="AM2075" s="183"/>
      <c r="AN2075" s="185"/>
      <c r="AO2075" s="183"/>
      <c r="AP2075" s="48"/>
      <c r="AQ2075" s="94"/>
    </row>
    <row r="2076" spans="1:43" x14ac:dyDescent="0.2">
      <c r="A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83"/>
      <c r="S2076" s="83"/>
      <c r="T2076" s="83"/>
      <c r="U2076" s="83"/>
      <c r="V2076" s="83"/>
      <c r="W2076" s="83"/>
      <c r="X2076" s="83"/>
      <c r="Y2076" s="83"/>
      <c r="Z2076" s="83"/>
      <c r="AA2076" s="83"/>
      <c r="AB2076" s="83"/>
      <c r="AC2076" s="83"/>
      <c r="AD2076" s="185"/>
      <c r="AE2076" s="183"/>
      <c r="AF2076" s="185"/>
      <c r="AG2076" s="183"/>
      <c r="AH2076" s="185"/>
      <c r="AI2076" s="183"/>
      <c r="AJ2076" s="185"/>
      <c r="AK2076" s="183"/>
      <c r="AL2076" s="185"/>
      <c r="AM2076" s="183"/>
      <c r="AN2076" s="185"/>
      <c r="AO2076" s="183"/>
      <c r="AP2076" s="48"/>
      <c r="AQ2076" s="94"/>
    </row>
    <row r="2077" spans="1:43" x14ac:dyDescent="0.2">
      <c r="A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83"/>
      <c r="S2077" s="83"/>
      <c r="T2077" s="83"/>
      <c r="U2077" s="83"/>
      <c r="V2077" s="83"/>
      <c r="W2077" s="83"/>
      <c r="X2077" s="83"/>
      <c r="Y2077" s="83"/>
      <c r="Z2077" s="83"/>
      <c r="AA2077" s="83"/>
      <c r="AB2077" s="83"/>
      <c r="AC2077" s="83"/>
      <c r="AD2077" s="185"/>
      <c r="AE2077" s="183"/>
      <c r="AF2077" s="185"/>
      <c r="AG2077" s="183"/>
      <c r="AH2077" s="185"/>
      <c r="AI2077" s="183"/>
      <c r="AJ2077" s="185"/>
      <c r="AK2077" s="183"/>
      <c r="AL2077" s="185"/>
      <c r="AM2077" s="183"/>
      <c r="AN2077" s="185"/>
      <c r="AO2077" s="183"/>
      <c r="AP2077" s="48"/>
      <c r="AQ2077" s="94"/>
    </row>
    <row r="2078" spans="1:43" x14ac:dyDescent="0.2">
      <c r="A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83"/>
      <c r="S2078" s="83"/>
      <c r="T2078" s="83"/>
      <c r="U2078" s="83"/>
      <c r="V2078" s="83"/>
      <c r="W2078" s="83"/>
      <c r="X2078" s="83"/>
      <c r="Y2078" s="83"/>
      <c r="Z2078" s="83"/>
      <c r="AA2078" s="83"/>
      <c r="AB2078" s="83"/>
      <c r="AC2078" s="83"/>
      <c r="AD2078" s="185"/>
      <c r="AE2078" s="183"/>
      <c r="AF2078" s="185"/>
      <c r="AG2078" s="183"/>
      <c r="AH2078" s="185"/>
      <c r="AI2078" s="183"/>
      <c r="AJ2078" s="185"/>
      <c r="AK2078" s="183"/>
      <c r="AL2078" s="185"/>
      <c r="AM2078" s="183"/>
      <c r="AN2078" s="185"/>
      <c r="AO2078" s="183"/>
      <c r="AP2078" s="48"/>
      <c r="AQ2078" s="94"/>
    </row>
    <row r="2079" spans="1:43" x14ac:dyDescent="0.2">
      <c r="A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83"/>
      <c r="S2079" s="83"/>
      <c r="T2079" s="83"/>
      <c r="U2079" s="83"/>
      <c r="V2079" s="83"/>
      <c r="W2079" s="83"/>
      <c r="X2079" s="83"/>
      <c r="Y2079" s="83"/>
      <c r="Z2079" s="83"/>
      <c r="AA2079" s="83"/>
      <c r="AB2079" s="83"/>
      <c r="AC2079" s="83"/>
      <c r="AD2079" s="185"/>
      <c r="AE2079" s="183"/>
      <c r="AF2079" s="185"/>
      <c r="AG2079" s="183"/>
      <c r="AH2079" s="185"/>
      <c r="AI2079" s="183"/>
      <c r="AJ2079" s="185"/>
      <c r="AK2079" s="183"/>
      <c r="AL2079" s="185"/>
      <c r="AM2079" s="183"/>
      <c r="AN2079" s="185"/>
      <c r="AO2079" s="183"/>
      <c r="AP2079" s="48"/>
      <c r="AQ2079" s="94"/>
    </row>
    <row r="2080" spans="1:43" x14ac:dyDescent="0.2">
      <c r="A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83"/>
      <c r="S2080" s="83"/>
      <c r="T2080" s="83"/>
      <c r="U2080" s="83"/>
      <c r="V2080" s="83"/>
      <c r="W2080" s="83"/>
      <c r="X2080" s="83"/>
      <c r="Y2080" s="83"/>
      <c r="Z2080" s="83"/>
      <c r="AA2080" s="83"/>
      <c r="AB2080" s="83"/>
      <c r="AC2080" s="83"/>
      <c r="AD2080" s="185"/>
      <c r="AE2080" s="183"/>
      <c r="AF2080" s="185"/>
      <c r="AG2080" s="183"/>
      <c r="AH2080" s="185"/>
      <c r="AI2080" s="183"/>
      <c r="AJ2080" s="185"/>
      <c r="AK2080" s="183"/>
      <c r="AL2080" s="185"/>
      <c r="AM2080" s="183"/>
      <c r="AN2080" s="185"/>
      <c r="AO2080" s="183"/>
      <c r="AP2080" s="48"/>
      <c r="AQ2080" s="94"/>
    </row>
    <row r="2081" spans="1:43" x14ac:dyDescent="0.2">
      <c r="A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83"/>
      <c r="S2081" s="83"/>
      <c r="T2081" s="83"/>
      <c r="U2081" s="83"/>
      <c r="V2081" s="83"/>
      <c r="W2081" s="83"/>
      <c r="X2081" s="83"/>
      <c r="Y2081" s="83"/>
      <c r="Z2081" s="83"/>
      <c r="AA2081" s="83"/>
      <c r="AB2081" s="83"/>
      <c r="AC2081" s="83"/>
      <c r="AD2081" s="185"/>
      <c r="AE2081" s="183"/>
      <c r="AF2081" s="185"/>
      <c r="AG2081" s="183"/>
      <c r="AH2081" s="185"/>
      <c r="AI2081" s="183"/>
      <c r="AJ2081" s="185"/>
      <c r="AK2081" s="183"/>
      <c r="AL2081" s="185"/>
      <c r="AM2081" s="183"/>
      <c r="AN2081" s="185"/>
      <c r="AO2081" s="183"/>
      <c r="AP2081" s="48"/>
      <c r="AQ2081" s="94"/>
    </row>
    <row r="2082" spans="1:43" x14ac:dyDescent="0.2">
      <c r="A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83"/>
      <c r="S2082" s="83"/>
      <c r="T2082" s="83"/>
      <c r="U2082" s="83"/>
      <c r="V2082" s="83"/>
      <c r="W2082" s="83"/>
      <c r="X2082" s="83"/>
      <c r="Y2082" s="83"/>
      <c r="Z2082" s="83"/>
      <c r="AA2082" s="83"/>
      <c r="AB2082" s="83"/>
      <c r="AC2082" s="83"/>
      <c r="AD2082" s="185"/>
      <c r="AE2082" s="183"/>
      <c r="AF2082" s="185"/>
      <c r="AG2082" s="183"/>
      <c r="AH2082" s="185"/>
      <c r="AI2082" s="183"/>
      <c r="AJ2082" s="185"/>
      <c r="AK2082" s="183"/>
      <c r="AL2082" s="185"/>
      <c r="AM2082" s="183"/>
      <c r="AN2082" s="185"/>
      <c r="AO2082" s="183"/>
      <c r="AP2082" s="48"/>
      <c r="AQ2082" s="94"/>
    </row>
    <row r="2083" spans="1:43" x14ac:dyDescent="0.2">
      <c r="A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83"/>
      <c r="S2083" s="83"/>
      <c r="T2083" s="83"/>
      <c r="U2083" s="83"/>
      <c r="V2083" s="83"/>
      <c r="W2083" s="83"/>
      <c r="X2083" s="83"/>
      <c r="Y2083" s="83"/>
      <c r="Z2083" s="83"/>
      <c r="AA2083" s="83"/>
      <c r="AB2083" s="83"/>
      <c r="AC2083" s="83"/>
      <c r="AD2083" s="185"/>
      <c r="AE2083" s="183"/>
      <c r="AF2083" s="185"/>
      <c r="AG2083" s="183"/>
      <c r="AH2083" s="185"/>
      <c r="AI2083" s="183"/>
      <c r="AJ2083" s="185"/>
      <c r="AK2083" s="183"/>
      <c r="AL2083" s="185"/>
      <c r="AM2083" s="183"/>
      <c r="AN2083" s="185"/>
      <c r="AO2083" s="183"/>
      <c r="AP2083" s="48"/>
      <c r="AQ2083" s="94"/>
    </row>
    <row r="2084" spans="1:43" x14ac:dyDescent="0.2">
      <c r="A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83"/>
      <c r="S2084" s="83"/>
      <c r="T2084" s="83"/>
      <c r="U2084" s="83"/>
      <c r="V2084" s="83"/>
      <c r="W2084" s="83"/>
      <c r="X2084" s="83"/>
      <c r="Y2084" s="83"/>
      <c r="Z2084" s="83"/>
      <c r="AA2084" s="83"/>
      <c r="AB2084" s="83"/>
      <c r="AC2084" s="83"/>
      <c r="AD2084" s="185"/>
      <c r="AE2084" s="183"/>
      <c r="AF2084" s="185"/>
      <c r="AG2084" s="183"/>
      <c r="AH2084" s="185"/>
      <c r="AI2084" s="183"/>
      <c r="AJ2084" s="185"/>
      <c r="AK2084" s="183"/>
      <c r="AL2084" s="185"/>
      <c r="AM2084" s="183"/>
      <c r="AN2084" s="185"/>
      <c r="AO2084" s="183"/>
      <c r="AP2084" s="48"/>
      <c r="AQ2084" s="94"/>
    </row>
    <row r="2085" spans="1:43" x14ac:dyDescent="0.2">
      <c r="A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83"/>
      <c r="S2085" s="83"/>
      <c r="T2085" s="83"/>
      <c r="U2085" s="83"/>
      <c r="V2085" s="83"/>
      <c r="W2085" s="83"/>
      <c r="X2085" s="83"/>
      <c r="Y2085" s="83"/>
      <c r="Z2085" s="83"/>
      <c r="AA2085" s="83"/>
      <c r="AB2085" s="83"/>
      <c r="AC2085" s="83"/>
      <c r="AD2085" s="185"/>
      <c r="AE2085" s="183"/>
      <c r="AF2085" s="185"/>
      <c r="AG2085" s="183"/>
      <c r="AH2085" s="185"/>
      <c r="AI2085" s="183"/>
      <c r="AJ2085" s="185"/>
      <c r="AK2085" s="183"/>
      <c r="AL2085" s="185"/>
      <c r="AM2085" s="183"/>
      <c r="AN2085" s="185"/>
      <c r="AO2085" s="183"/>
      <c r="AP2085" s="48"/>
      <c r="AQ2085" s="94"/>
    </row>
    <row r="2086" spans="1:43" x14ac:dyDescent="0.2">
      <c r="A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83"/>
      <c r="S2086" s="83"/>
      <c r="T2086" s="83"/>
      <c r="U2086" s="83"/>
      <c r="V2086" s="83"/>
      <c r="W2086" s="83"/>
      <c r="X2086" s="83"/>
      <c r="Y2086" s="83"/>
      <c r="Z2086" s="83"/>
      <c r="AA2086" s="83"/>
      <c r="AB2086" s="83"/>
      <c r="AC2086" s="83"/>
      <c r="AD2086" s="185"/>
      <c r="AE2086" s="183"/>
      <c r="AF2086" s="185"/>
      <c r="AG2086" s="183"/>
      <c r="AH2086" s="185"/>
      <c r="AI2086" s="183"/>
      <c r="AJ2086" s="185"/>
      <c r="AK2086" s="183"/>
      <c r="AL2086" s="185"/>
      <c r="AM2086" s="183"/>
      <c r="AN2086" s="185"/>
      <c r="AO2086" s="183"/>
      <c r="AP2086" s="48"/>
      <c r="AQ2086" s="94"/>
    </row>
    <row r="2087" spans="1:43" x14ac:dyDescent="0.2">
      <c r="A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83"/>
      <c r="S2087" s="83"/>
      <c r="T2087" s="83"/>
      <c r="U2087" s="83"/>
      <c r="V2087" s="83"/>
      <c r="W2087" s="83"/>
      <c r="X2087" s="83"/>
      <c r="Y2087" s="83"/>
      <c r="Z2087" s="83"/>
      <c r="AA2087" s="83"/>
      <c r="AB2087" s="83"/>
      <c r="AC2087" s="83"/>
      <c r="AD2087" s="185"/>
      <c r="AE2087" s="183"/>
      <c r="AF2087" s="185"/>
      <c r="AG2087" s="183"/>
      <c r="AH2087" s="185"/>
      <c r="AI2087" s="183"/>
      <c r="AJ2087" s="185"/>
      <c r="AK2087" s="183"/>
      <c r="AL2087" s="185"/>
      <c r="AM2087" s="183"/>
      <c r="AN2087" s="185"/>
      <c r="AO2087" s="183"/>
      <c r="AP2087" s="48"/>
      <c r="AQ2087" s="94"/>
    </row>
    <row r="2088" spans="1:43" x14ac:dyDescent="0.2">
      <c r="A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83"/>
      <c r="S2088" s="83"/>
      <c r="T2088" s="83"/>
      <c r="U2088" s="83"/>
      <c r="V2088" s="83"/>
      <c r="W2088" s="83"/>
      <c r="X2088" s="83"/>
      <c r="Y2088" s="83"/>
      <c r="Z2088" s="83"/>
      <c r="AA2088" s="83"/>
      <c r="AB2088" s="83"/>
      <c r="AC2088" s="83"/>
      <c r="AD2088" s="185"/>
      <c r="AE2088" s="183"/>
      <c r="AF2088" s="185"/>
      <c r="AG2088" s="183"/>
      <c r="AH2088" s="185"/>
      <c r="AI2088" s="183"/>
      <c r="AJ2088" s="185"/>
      <c r="AK2088" s="183"/>
      <c r="AL2088" s="185"/>
      <c r="AM2088" s="183"/>
      <c r="AN2088" s="185"/>
      <c r="AO2088" s="183"/>
      <c r="AP2088" s="48"/>
      <c r="AQ2088" s="94"/>
    </row>
    <row r="2089" spans="1:43" x14ac:dyDescent="0.2">
      <c r="A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83"/>
      <c r="S2089" s="83"/>
      <c r="T2089" s="83"/>
      <c r="U2089" s="83"/>
      <c r="V2089" s="83"/>
      <c r="W2089" s="83"/>
      <c r="X2089" s="83"/>
      <c r="Y2089" s="83"/>
      <c r="Z2089" s="83"/>
      <c r="AA2089" s="83"/>
      <c r="AB2089" s="83"/>
      <c r="AC2089" s="83"/>
      <c r="AD2089" s="185"/>
      <c r="AE2089" s="183"/>
      <c r="AF2089" s="185"/>
      <c r="AG2089" s="183"/>
      <c r="AH2089" s="185"/>
      <c r="AI2089" s="183"/>
      <c r="AJ2089" s="185"/>
      <c r="AK2089" s="183"/>
      <c r="AL2089" s="185"/>
      <c r="AM2089" s="183"/>
      <c r="AN2089" s="185"/>
      <c r="AO2089" s="183"/>
      <c r="AP2089" s="48"/>
      <c r="AQ2089" s="94"/>
    </row>
    <row r="2090" spans="1:43" x14ac:dyDescent="0.2">
      <c r="A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83"/>
      <c r="S2090" s="83"/>
      <c r="T2090" s="83"/>
      <c r="U2090" s="83"/>
      <c r="V2090" s="83"/>
      <c r="W2090" s="83"/>
      <c r="X2090" s="83"/>
      <c r="Y2090" s="83"/>
      <c r="Z2090" s="83"/>
      <c r="AA2090" s="83"/>
      <c r="AB2090" s="83"/>
      <c r="AC2090" s="83"/>
      <c r="AD2090" s="185"/>
      <c r="AE2090" s="183"/>
      <c r="AF2090" s="185"/>
      <c r="AG2090" s="183"/>
      <c r="AH2090" s="185"/>
      <c r="AI2090" s="183"/>
      <c r="AJ2090" s="185"/>
      <c r="AK2090" s="183"/>
      <c r="AL2090" s="185"/>
      <c r="AM2090" s="183"/>
      <c r="AN2090" s="185"/>
      <c r="AO2090" s="183"/>
      <c r="AP2090" s="48"/>
      <c r="AQ2090" s="94"/>
    </row>
    <row r="2091" spans="1:43" x14ac:dyDescent="0.2">
      <c r="A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83"/>
      <c r="S2091" s="83"/>
      <c r="T2091" s="83"/>
      <c r="U2091" s="83"/>
      <c r="V2091" s="83"/>
      <c r="W2091" s="83"/>
      <c r="X2091" s="83"/>
      <c r="Y2091" s="83"/>
      <c r="Z2091" s="83"/>
      <c r="AA2091" s="83"/>
      <c r="AB2091" s="83"/>
      <c r="AC2091" s="83"/>
      <c r="AD2091" s="185"/>
      <c r="AE2091" s="183"/>
      <c r="AF2091" s="185"/>
      <c r="AG2091" s="183"/>
      <c r="AH2091" s="185"/>
      <c r="AI2091" s="183"/>
      <c r="AJ2091" s="185"/>
      <c r="AK2091" s="183"/>
      <c r="AL2091" s="185"/>
      <c r="AM2091" s="183"/>
      <c r="AN2091" s="185"/>
      <c r="AO2091" s="183"/>
      <c r="AP2091" s="48"/>
      <c r="AQ2091" s="94"/>
    </row>
    <row r="2092" spans="1:43" x14ac:dyDescent="0.2">
      <c r="A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83"/>
      <c r="S2092" s="83"/>
      <c r="T2092" s="83"/>
      <c r="U2092" s="83"/>
      <c r="V2092" s="83"/>
      <c r="W2092" s="83"/>
      <c r="X2092" s="83"/>
      <c r="Y2092" s="83"/>
      <c r="Z2092" s="83"/>
      <c r="AA2092" s="83"/>
      <c r="AB2092" s="83"/>
      <c r="AC2092" s="83"/>
      <c r="AD2092" s="185"/>
      <c r="AE2092" s="183"/>
      <c r="AF2092" s="185"/>
      <c r="AG2092" s="183"/>
      <c r="AH2092" s="185"/>
      <c r="AI2092" s="183"/>
      <c r="AJ2092" s="185"/>
      <c r="AK2092" s="183"/>
      <c r="AL2092" s="185"/>
      <c r="AM2092" s="183"/>
      <c r="AN2092" s="185"/>
      <c r="AO2092" s="183"/>
      <c r="AP2092" s="48"/>
      <c r="AQ2092" s="94"/>
    </row>
    <row r="2093" spans="1:43" x14ac:dyDescent="0.2">
      <c r="A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83"/>
      <c r="S2093" s="83"/>
      <c r="T2093" s="83"/>
      <c r="U2093" s="83"/>
      <c r="V2093" s="83"/>
      <c r="W2093" s="83"/>
      <c r="X2093" s="83"/>
      <c r="Y2093" s="83"/>
      <c r="Z2093" s="83"/>
      <c r="AA2093" s="83"/>
      <c r="AB2093" s="83"/>
      <c r="AC2093" s="83"/>
      <c r="AD2093" s="185"/>
      <c r="AE2093" s="183"/>
      <c r="AF2093" s="185"/>
      <c r="AG2093" s="183"/>
      <c r="AH2093" s="185"/>
      <c r="AI2093" s="183"/>
      <c r="AJ2093" s="185"/>
      <c r="AK2093" s="183"/>
      <c r="AL2093" s="185"/>
      <c r="AM2093" s="183"/>
      <c r="AN2093" s="185"/>
      <c r="AO2093" s="183"/>
      <c r="AP2093" s="48"/>
      <c r="AQ2093" s="94"/>
    </row>
    <row r="2094" spans="1:43" x14ac:dyDescent="0.2">
      <c r="A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83"/>
      <c r="S2094" s="83"/>
      <c r="T2094" s="83"/>
      <c r="U2094" s="83"/>
      <c r="V2094" s="83"/>
      <c r="W2094" s="83"/>
      <c r="X2094" s="83"/>
      <c r="Y2094" s="83"/>
      <c r="Z2094" s="83"/>
      <c r="AA2094" s="83"/>
      <c r="AB2094" s="83"/>
      <c r="AC2094" s="83"/>
      <c r="AD2094" s="185"/>
      <c r="AE2094" s="183"/>
      <c r="AF2094" s="185"/>
      <c r="AG2094" s="183"/>
      <c r="AH2094" s="185"/>
      <c r="AI2094" s="183"/>
      <c r="AJ2094" s="185"/>
      <c r="AK2094" s="183"/>
      <c r="AL2094" s="185"/>
      <c r="AM2094" s="183"/>
      <c r="AN2094" s="185"/>
      <c r="AO2094" s="183"/>
      <c r="AP2094" s="48"/>
      <c r="AQ2094" s="94"/>
    </row>
    <row r="2095" spans="1:43" x14ac:dyDescent="0.2">
      <c r="A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83"/>
      <c r="S2095" s="83"/>
      <c r="T2095" s="83"/>
      <c r="U2095" s="83"/>
      <c r="V2095" s="83"/>
      <c r="W2095" s="83"/>
      <c r="X2095" s="83"/>
      <c r="Y2095" s="83"/>
      <c r="Z2095" s="83"/>
      <c r="AA2095" s="83"/>
      <c r="AB2095" s="83"/>
      <c r="AC2095" s="83"/>
      <c r="AD2095" s="185"/>
      <c r="AE2095" s="183"/>
      <c r="AF2095" s="185"/>
      <c r="AG2095" s="183"/>
      <c r="AH2095" s="185"/>
      <c r="AI2095" s="183"/>
      <c r="AJ2095" s="185"/>
      <c r="AK2095" s="183"/>
      <c r="AL2095" s="185"/>
      <c r="AM2095" s="183"/>
      <c r="AN2095" s="185"/>
      <c r="AO2095" s="183"/>
      <c r="AP2095" s="48"/>
      <c r="AQ2095" s="94"/>
    </row>
    <row r="2096" spans="1:43" x14ac:dyDescent="0.2">
      <c r="A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83"/>
      <c r="S2096" s="83"/>
      <c r="T2096" s="83"/>
      <c r="U2096" s="83"/>
      <c r="V2096" s="83"/>
      <c r="W2096" s="83"/>
      <c r="X2096" s="83"/>
      <c r="Y2096" s="83"/>
      <c r="Z2096" s="83"/>
      <c r="AA2096" s="83"/>
      <c r="AB2096" s="83"/>
      <c r="AC2096" s="83"/>
      <c r="AD2096" s="185"/>
      <c r="AE2096" s="183"/>
      <c r="AF2096" s="185"/>
      <c r="AG2096" s="183"/>
      <c r="AH2096" s="185"/>
      <c r="AI2096" s="183"/>
      <c r="AJ2096" s="185"/>
      <c r="AK2096" s="183"/>
      <c r="AL2096" s="185"/>
      <c r="AM2096" s="183"/>
      <c r="AN2096" s="185"/>
      <c r="AO2096" s="183"/>
      <c r="AP2096" s="48"/>
      <c r="AQ2096" s="94"/>
    </row>
    <row r="2097" spans="1:43" x14ac:dyDescent="0.2">
      <c r="A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83"/>
      <c r="S2097" s="83"/>
      <c r="T2097" s="83"/>
      <c r="U2097" s="83"/>
      <c r="V2097" s="83"/>
      <c r="W2097" s="83"/>
      <c r="X2097" s="83"/>
      <c r="Y2097" s="83"/>
      <c r="Z2097" s="83"/>
      <c r="AA2097" s="83"/>
      <c r="AB2097" s="83"/>
      <c r="AC2097" s="83"/>
      <c r="AD2097" s="185"/>
      <c r="AE2097" s="183"/>
      <c r="AF2097" s="185"/>
      <c r="AG2097" s="183"/>
      <c r="AH2097" s="185"/>
      <c r="AI2097" s="183"/>
      <c r="AJ2097" s="185"/>
      <c r="AK2097" s="183"/>
      <c r="AL2097" s="185"/>
      <c r="AM2097" s="183"/>
      <c r="AN2097" s="185"/>
      <c r="AO2097" s="183"/>
      <c r="AP2097" s="48"/>
      <c r="AQ2097" s="94"/>
    </row>
    <row r="2098" spans="1:43" x14ac:dyDescent="0.2">
      <c r="A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83"/>
      <c r="S2098" s="83"/>
      <c r="T2098" s="83"/>
      <c r="U2098" s="83"/>
      <c r="V2098" s="83"/>
      <c r="W2098" s="83"/>
      <c r="X2098" s="83"/>
      <c r="Y2098" s="83"/>
      <c r="Z2098" s="83"/>
      <c r="AA2098" s="83"/>
      <c r="AB2098" s="83"/>
      <c r="AC2098" s="83"/>
      <c r="AD2098" s="185"/>
      <c r="AE2098" s="183"/>
      <c r="AF2098" s="185"/>
      <c r="AG2098" s="183"/>
      <c r="AH2098" s="185"/>
      <c r="AI2098" s="183"/>
      <c r="AJ2098" s="185"/>
      <c r="AK2098" s="183"/>
      <c r="AL2098" s="185"/>
      <c r="AM2098" s="183"/>
      <c r="AN2098" s="185"/>
      <c r="AO2098" s="183"/>
      <c r="AP2098" s="48"/>
      <c r="AQ2098" s="94"/>
    </row>
    <row r="2099" spans="1:43" x14ac:dyDescent="0.2">
      <c r="A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83"/>
      <c r="S2099" s="83"/>
      <c r="T2099" s="83"/>
      <c r="U2099" s="83"/>
      <c r="V2099" s="83"/>
      <c r="W2099" s="83"/>
      <c r="X2099" s="83"/>
      <c r="Y2099" s="83"/>
      <c r="Z2099" s="83"/>
      <c r="AA2099" s="83"/>
      <c r="AB2099" s="83"/>
      <c r="AC2099" s="83"/>
      <c r="AD2099" s="185"/>
      <c r="AE2099" s="183"/>
      <c r="AF2099" s="185"/>
      <c r="AG2099" s="183"/>
      <c r="AH2099" s="185"/>
      <c r="AI2099" s="183"/>
      <c r="AJ2099" s="185"/>
      <c r="AK2099" s="183"/>
      <c r="AL2099" s="185"/>
      <c r="AM2099" s="183"/>
      <c r="AN2099" s="185"/>
      <c r="AO2099" s="183"/>
      <c r="AP2099" s="48"/>
      <c r="AQ2099" s="94"/>
    </row>
    <row r="2100" spans="1:43" x14ac:dyDescent="0.2">
      <c r="A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83"/>
      <c r="S2100" s="83"/>
      <c r="T2100" s="83"/>
      <c r="U2100" s="83"/>
      <c r="V2100" s="83"/>
      <c r="W2100" s="83"/>
      <c r="X2100" s="83"/>
      <c r="Y2100" s="83"/>
      <c r="Z2100" s="83"/>
      <c r="AA2100" s="83"/>
      <c r="AB2100" s="83"/>
      <c r="AC2100" s="83"/>
      <c r="AD2100" s="185"/>
      <c r="AE2100" s="183"/>
      <c r="AF2100" s="185"/>
      <c r="AG2100" s="183"/>
      <c r="AH2100" s="185"/>
      <c r="AI2100" s="183"/>
      <c r="AJ2100" s="185"/>
      <c r="AK2100" s="183"/>
      <c r="AL2100" s="185"/>
      <c r="AM2100" s="183"/>
      <c r="AN2100" s="185"/>
      <c r="AO2100" s="183"/>
      <c r="AP2100" s="48"/>
      <c r="AQ2100" s="94"/>
    </row>
    <row r="2101" spans="1:43" x14ac:dyDescent="0.2">
      <c r="A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83"/>
      <c r="S2101" s="83"/>
      <c r="T2101" s="83"/>
      <c r="U2101" s="83"/>
      <c r="V2101" s="83"/>
      <c r="W2101" s="83"/>
      <c r="X2101" s="83"/>
      <c r="Y2101" s="83"/>
      <c r="Z2101" s="83"/>
      <c r="AA2101" s="83"/>
      <c r="AB2101" s="83"/>
      <c r="AC2101" s="83"/>
      <c r="AD2101" s="185"/>
      <c r="AE2101" s="183"/>
      <c r="AF2101" s="185"/>
      <c r="AG2101" s="183"/>
      <c r="AH2101" s="185"/>
      <c r="AI2101" s="183"/>
      <c r="AJ2101" s="185"/>
      <c r="AK2101" s="183"/>
      <c r="AL2101" s="185"/>
      <c r="AM2101" s="183"/>
      <c r="AN2101" s="185"/>
      <c r="AO2101" s="183"/>
      <c r="AP2101" s="48"/>
      <c r="AQ2101" s="94"/>
    </row>
    <row r="2102" spans="1:43" x14ac:dyDescent="0.2">
      <c r="A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83"/>
      <c r="S2102" s="83"/>
      <c r="T2102" s="83"/>
      <c r="U2102" s="83"/>
      <c r="V2102" s="83"/>
      <c r="W2102" s="83"/>
      <c r="X2102" s="83"/>
      <c r="Y2102" s="83"/>
      <c r="Z2102" s="83"/>
      <c r="AA2102" s="83"/>
      <c r="AB2102" s="83"/>
      <c r="AC2102" s="83"/>
      <c r="AD2102" s="185"/>
      <c r="AE2102" s="183"/>
      <c r="AF2102" s="185"/>
      <c r="AG2102" s="183"/>
      <c r="AH2102" s="185"/>
      <c r="AI2102" s="183"/>
      <c r="AJ2102" s="185"/>
      <c r="AK2102" s="183"/>
      <c r="AL2102" s="185"/>
      <c r="AM2102" s="183"/>
      <c r="AN2102" s="185"/>
      <c r="AO2102" s="183"/>
      <c r="AP2102" s="48"/>
      <c r="AQ2102" s="94"/>
    </row>
    <row r="2103" spans="1:43" x14ac:dyDescent="0.2">
      <c r="A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83"/>
      <c r="S2103" s="83"/>
      <c r="T2103" s="83"/>
      <c r="U2103" s="83"/>
      <c r="V2103" s="83"/>
      <c r="W2103" s="83"/>
      <c r="X2103" s="83"/>
      <c r="Y2103" s="83"/>
      <c r="Z2103" s="83"/>
      <c r="AA2103" s="83"/>
      <c r="AB2103" s="83"/>
      <c r="AC2103" s="83"/>
      <c r="AD2103" s="185"/>
      <c r="AE2103" s="183"/>
      <c r="AF2103" s="185"/>
      <c r="AG2103" s="183"/>
      <c r="AH2103" s="185"/>
      <c r="AI2103" s="183"/>
      <c r="AJ2103" s="185"/>
      <c r="AK2103" s="183"/>
      <c r="AL2103" s="185"/>
      <c r="AM2103" s="183"/>
      <c r="AN2103" s="185"/>
      <c r="AO2103" s="183"/>
      <c r="AP2103" s="48"/>
      <c r="AQ2103" s="94"/>
    </row>
    <row r="2104" spans="1:43" x14ac:dyDescent="0.2">
      <c r="A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83"/>
      <c r="S2104" s="83"/>
      <c r="T2104" s="83"/>
      <c r="U2104" s="83"/>
      <c r="V2104" s="83"/>
      <c r="W2104" s="83"/>
      <c r="X2104" s="83"/>
      <c r="Y2104" s="83"/>
      <c r="Z2104" s="83"/>
      <c r="AA2104" s="83"/>
      <c r="AB2104" s="83"/>
      <c r="AC2104" s="83"/>
      <c r="AD2104" s="185"/>
      <c r="AE2104" s="183"/>
      <c r="AF2104" s="185"/>
      <c r="AG2104" s="183"/>
      <c r="AH2104" s="185"/>
      <c r="AI2104" s="183"/>
      <c r="AJ2104" s="185"/>
      <c r="AK2104" s="183"/>
      <c r="AL2104" s="185"/>
      <c r="AM2104" s="183"/>
      <c r="AN2104" s="185"/>
      <c r="AO2104" s="183"/>
      <c r="AP2104" s="48"/>
      <c r="AQ2104" s="94"/>
    </row>
    <row r="2105" spans="1:43" x14ac:dyDescent="0.2">
      <c r="A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83"/>
      <c r="S2105" s="83"/>
      <c r="T2105" s="83"/>
      <c r="U2105" s="83"/>
      <c r="V2105" s="83"/>
      <c r="W2105" s="83"/>
      <c r="X2105" s="83"/>
      <c r="Y2105" s="83"/>
      <c r="Z2105" s="83"/>
      <c r="AA2105" s="83"/>
      <c r="AB2105" s="83"/>
      <c r="AC2105" s="83"/>
      <c r="AD2105" s="185"/>
      <c r="AE2105" s="183"/>
      <c r="AF2105" s="185"/>
      <c r="AG2105" s="183"/>
      <c r="AH2105" s="185"/>
      <c r="AI2105" s="183"/>
      <c r="AJ2105" s="185"/>
      <c r="AK2105" s="183"/>
      <c r="AL2105" s="185"/>
      <c r="AM2105" s="183"/>
      <c r="AN2105" s="185"/>
      <c r="AO2105" s="183"/>
      <c r="AP2105" s="48"/>
      <c r="AQ2105" s="94"/>
    </row>
    <row r="2106" spans="1:43" x14ac:dyDescent="0.2">
      <c r="A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83"/>
      <c r="S2106" s="83"/>
      <c r="T2106" s="83"/>
      <c r="U2106" s="83"/>
      <c r="V2106" s="83"/>
      <c r="W2106" s="83"/>
      <c r="X2106" s="83"/>
      <c r="Y2106" s="83"/>
      <c r="Z2106" s="83"/>
      <c r="AA2106" s="83"/>
      <c r="AB2106" s="83"/>
      <c r="AC2106" s="83"/>
      <c r="AD2106" s="185"/>
      <c r="AE2106" s="183"/>
      <c r="AF2106" s="185"/>
      <c r="AG2106" s="183"/>
      <c r="AH2106" s="185"/>
      <c r="AI2106" s="183"/>
      <c r="AJ2106" s="185"/>
      <c r="AK2106" s="183"/>
      <c r="AL2106" s="185"/>
      <c r="AM2106" s="183"/>
      <c r="AN2106" s="185"/>
      <c r="AO2106" s="183"/>
      <c r="AP2106" s="48"/>
      <c r="AQ2106" s="94"/>
    </row>
    <row r="2107" spans="1:43" x14ac:dyDescent="0.2">
      <c r="A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83"/>
      <c r="S2107" s="83"/>
      <c r="T2107" s="83"/>
      <c r="U2107" s="83"/>
      <c r="V2107" s="83"/>
      <c r="W2107" s="83"/>
      <c r="X2107" s="83"/>
      <c r="Y2107" s="83"/>
      <c r="Z2107" s="83"/>
      <c r="AA2107" s="83"/>
      <c r="AB2107" s="83"/>
      <c r="AC2107" s="83"/>
      <c r="AD2107" s="185"/>
      <c r="AE2107" s="183"/>
      <c r="AF2107" s="185"/>
      <c r="AG2107" s="183"/>
      <c r="AH2107" s="185"/>
      <c r="AI2107" s="183"/>
      <c r="AJ2107" s="185"/>
      <c r="AK2107" s="183"/>
      <c r="AL2107" s="185"/>
      <c r="AM2107" s="183"/>
      <c r="AN2107" s="185"/>
      <c r="AO2107" s="183"/>
      <c r="AP2107" s="48"/>
      <c r="AQ2107" s="94"/>
    </row>
    <row r="2108" spans="1:43" x14ac:dyDescent="0.2">
      <c r="A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83"/>
      <c r="S2108" s="83"/>
      <c r="T2108" s="83"/>
      <c r="U2108" s="83"/>
      <c r="V2108" s="83"/>
      <c r="W2108" s="83"/>
      <c r="X2108" s="83"/>
      <c r="Y2108" s="83"/>
      <c r="Z2108" s="83"/>
      <c r="AA2108" s="83"/>
      <c r="AB2108" s="83"/>
      <c r="AC2108" s="83"/>
      <c r="AD2108" s="185"/>
      <c r="AE2108" s="183"/>
      <c r="AF2108" s="185"/>
      <c r="AG2108" s="183"/>
      <c r="AH2108" s="185"/>
      <c r="AI2108" s="183"/>
      <c r="AJ2108" s="185"/>
      <c r="AK2108" s="183"/>
      <c r="AL2108" s="185"/>
      <c r="AM2108" s="183"/>
      <c r="AN2108" s="185"/>
      <c r="AO2108" s="183"/>
      <c r="AP2108" s="48"/>
      <c r="AQ2108" s="94"/>
    </row>
    <row r="2109" spans="1:43" x14ac:dyDescent="0.2">
      <c r="A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83"/>
      <c r="S2109" s="83"/>
      <c r="T2109" s="83"/>
      <c r="U2109" s="83"/>
      <c r="V2109" s="83"/>
      <c r="W2109" s="83"/>
      <c r="X2109" s="83"/>
      <c r="Y2109" s="83"/>
      <c r="Z2109" s="83"/>
      <c r="AA2109" s="83"/>
      <c r="AB2109" s="83"/>
      <c r="AC2109" s="83"/>
      <c r="AD2109" s="185"/>
      <c r="AE2109" s="183"/>
      <c r="AF2109" s="185"/>
      <c r="AG2109" s="183"/>
      <c r="AH2109" s="185"/>
      <c r="AI2109" s="183"/>
      <c r="AJ2109" s="185"/>
      <c r="AK2109" s="183"/>
      <c r="AL2109" s="185"/>
      <c r="AM2109" s="183"/>
      <c r="AN2109" s="185"/>
      <c r="AO2109" s="183"/>
      <c r="AP2109" s="48"/>
      <c r="AQ2109" s="94"/>
    </row>
    <row r="2110" spans="1:43" x14ac:dyDescent="0.2">
      <c r="A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83"/>
      <c r="S2110" s="83"/>
      <c r="T2110" s="83"/>
      <c r="U2110" s="83"/>
      <c r="V2110" s="83"/>
      <c r="W2110" s="83"/>
      <c r="X2110" s="83"/>
      <c r="Y2110" s="83"/>
      <c r="Z2110" s="83"/>
      <c r="AA2110" s="83"/>
      <c r="AB2110" s="83"/>
      <c r="AC2110" s="83"/>
      <c r="AD2110" s="185"/>
      <c r="AE2110" s="183"/>
      <c r="AF2110" s="185"/>
      <c r="AG2110" s="183"/>
      <c r="AH2110" s="185"/>
      <c r="AI2110" s="183"/>
      <c r="AJ2110" s="185"/>
      <c r="AK2110" s="183"/>
      <c r="AL2110" s="185"/>
      <c r="AM2110" s="183"/>
      <c r="AN2110" s="185"/>
      <c r="AO2110" s="183"/>
      <c r="AP2110" s="48"/>
      <c r="AQ2110" s="94"/>
    </row>
    <row r="2111" spans="1:43" x14ac:dyDescent="0.2">
      <c r="A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83"/>
      <c r="S2111" s="83"/>
      <c r="T2111" s="83"/>
      <c r="U2111" s="83"/>
      <c r="V2111" s="83"/>
      <c r="W2111" s="83"/>
      <c r="X2111" s="83"/>
      <c r="Y2111" s="83"/>
      <c r="Z2111" s="83"/>
      <c r="AA2111" s="83"/>
      <c r="AB2111" s="83"/>
      <c r="AC2111" s="83"/>
      <c r="AD2111" s="185"/>
      <c r="AE2111" s="183"/>
      <c r="AF2111" s="185"/>
      <c r="AG2111" s="183"/>
      <c r="AH2111" s="185"/>
      <c r="AI2111" s="183"/>
      <c r="AJ2111" s="185"/>
      <c r="AK2111" s="183"/>
      <c r="AL2111" s="185"/>
      <c r="AM2111" s="183"/>
      <c r="AN2111" s="185"/>
      <c r="AO2111" s="183"/>
      <c r="AP2111" s="48"/>
      <c r="AQ2111" s="94"/>
    </row>
    <row r="2112" spans="1:43" x14ac:dyDescent="0.2">
      <c r="A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83"/>
      <c r="S2112" s="83"/>
      <c r="T2112" s="83"/>
      <c r="U2112" s="83"/>
      <c r="V2112" s="83"/>
      <c r="W2112" s="83"/>
      <c r="X2112" s="83"/>
      <c r="Y2112" s="83"/>
      <c r="Z2112" s="83"/>
      <c r="AA2112" s="83"/>
      <c r="AB2112" s="83"/>
      <c r="AC2112" s="83"/>
      <c r="AD2112" s="185"/>
      <c r="AE2112" s="183"/>
      <c r="AF2112" s="185"/>
      <c r="AG2112" s="183"/>
      <c r="AH2112" s="185"/>
      <c r="AI2112" s="183"/>
      <c r="AJ2112" s="185"/>
      <c r="AK2112" s="183"/>
      <c r="AL2112" s="185"/>
      <c r="AM2112" s="183"/>
      <c r="AN2112" s="185"/>
      <c r="AO2112" s="183"/>
      <c r="AP2112" s="48"/>
      <c r="AQ2112" s="94"/>
    </row>
    <row r="2113" spans="1:43" x14ac:dyDescent="0.2">
      <c r="A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83"/>
      <c r="S2113" s="83"/>
      <c r="T2113" s="83"/>
      <c r="U2113" s="83"/>
      <c r="V2113" s="83"/>
      <c r="W2113" s="83"/>
      <c r="X2113" s="83"/>
      <c r="Y2113" s="83"/>
      <c r="Z2113" s="83"/>
      <c r="AA2113" s="83"/>
      <c r="AB2113" s="83"/>
      <c r="AC2113" s="83"/>
      <c r="AD2113" s="185"/>
      <c r="AE2113" s="183"/>
      <c r="AF2113" s="185"/>
      <c r="AG2113" s="183"/>
      <c r="AH2113" s="185"/>
      <c r="AI2113" s="183"/>
      <c r="AJ2113" s="185"/>
      <c r="AK2113" s="183"/>
      <c r="AL2113" s="185"/>
      <c r="AM2113" s="183"/>
      <c r="AN2113" s="185"/>
      <c r="AO2113" s="183"/>
      <c r="AP2113" s="48"/>
      <c r="AQ2113" s="94"/>
    </row>
    <row r="2114" spans="1:43" x14ac:dyDescent="0.2">
      <c r="A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83"/>
      <c r="S2114" s="83"/>
      <c r="T2114" s="83"/>
      <c r="U2114" s="83"/>
      <c r="V2114" s="83"/>
      <c r="W2114" s="83"/>
      <c r="X2114" s="83"/>
      <c r="Y2114" s="83"/>
      <c r="Z2114" s="83"/>
      <c r="AA2114" s="83"/>
      <c r="AB2114" s="83"/>
      <c r="AC2114" s="83"/>
      <c r="AD2114" s="185"/>
      <c r="AE2114" s="183"/>
      <c r="AF2114" s="185"/>
      <c r="AG2114" s="183"/>
      <c r="AH2114" s="185"/>
      <c r="AI2114" s="183"/>
      <c r="AJ2114" s="185"/>
      <c r="AK2114" s="183"/>
      <c r="AL2114" s="185"/>
      <c r="AM2114" s="183"/>
      <c r="AN2114" s="185"/>
      <c r="AO2114" s="183"/>
      <c r="AP2114" s="48"/>
      <c r="AQ2114" s="94"/>
    </row>
    <row r="2115" spans="1:43" x14ac:dyDescent="0.2">
      <c r="A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83"/>
      <c r="S2115" s="83"/>
      <c r="T2115" s="83"/>
      <c r="U2115" s="83"/>
      <c r="V2115" s="83"/>
      <c r="W2115" s="83"/>
      <c r="X2115" s="83"/>
      <c r="Y2115" s="83"/>
      <c r="Z2115" s="83"/>
      <c r="AA2115" s="83"/>
      <c r="AB2115" s="83"/>
      <c r="AC2115" s="83"/>
      <c r="AD2115" s="185"/>
      <c r="AE2115" s="183"/>
      <c r="AF2115" s="185"/>
      <c r="AG2115" s="183"/>
      <c r="AH2115" s="185"/>
      <c r="AI2115" s="183"/>
      <c r="AJ2115" s="185"/>
      <c r="AK2115" s="183"/>
      <c r="AL2115" s="185"/>
      <c r="AM2115" s="183"/>
      <c r="AN2115" s="185"/>
      <c r="AO2115" s="183"/>
      <c r="AP2115" s="48"/>
      <c r="AQ2115" s="94"/>
    </row>
    <row r="2116" spans="1:43" x14ac:dyDescent="0.2">
      <c r="A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83"/>
      <c r="S2116" s="83"/>
      <c r="T2116" s="83"/>
      <c r="U2116" s="83"/>
      <c r="V2116" s="83"/>
      <c r="W2116" s="83"/>
      <c r="X2116" s="83"/>
      <c r="Y2116" s="83"/>
      <c r="Z2116" s="83"/>
      <c r="AA2116" s="83"/>
      <c r="AB2116" s="83"/>
      <c r="AC2116" s="83"/>
      <c r="AD2116" s="185"/>
      <c r="AE2116" s="183"/>
      <c r="AF2116" s="185"/>
      <c r="AG2116" s="183"/>
      <c r="AH2116" s="185"/>
      <c r="AI2116" s="183"/>
      <c r="AJ2116" s="185"/>
      <c r="AK2116" s="183"/>
      <c r="AL2116" s="185"/>
      <c r="AM2116" s="183"/>
      <c r="AN2116" s="185"/>
      <c r="AO2116" s="183"/>
      <c r="AP2116" s="48"/>
      <c r="AQ2116" s="94"/>
    </row>
    <row r="2117" spans="1:43" x14ac:dyDescent="0.2">
      <c r="A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83"/>
      <c r="S2117" s="83"/>
      <c r="T2117" s="83"/>
      <c r="U2117" s="83"/>
      <c r="V2117" s="83"/>
      <c r="W2117" s="83"/>
      <c r="X2117" s="83"/>
      <c r="Y2117" s="83"/>
      <c r="Z2117" s="83"/>
      <c r="AA2117" s="83"/>
      <c r="AB2117" s="83"/>
      <c r="AC2117" s="83"/>
      <c r="AD2117" s="185"/>
      <c r="AE2117" s="183"/>
      <c r="AF2117" s="185"/>
      <c r="AG2117" s="183"/>
      <c r="AH2117" s="185"/>
      <c r="AI2117" s="183"/>
      <c r="AJ2117" s="185"/>
      <c r="AK2117" s="183"/>
      <c r="AL2117" s="185"/>
      <c r="AM2117" s="183"/>
      <c r="AN2117" s="185"/>
      <c r="AO2117" s="183"/>
      <c r="AP2117" s="48"/>
      <c r="AQ2117" s="94"/>
    </row>
    <row r="2118" spans="1:43" x14ac:dyDescent="0.2">
      <c r="A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83"/>
      <c r="S2118" s="83"/>
      <c r="T2118" s="83"/>
      <c r="U2118" s="83"/>
      <c r="V2118" s="83"/>
      <c r="W2118" s="83"/>
      <c r="X2118" s="83"/>
      <c r="Y2118" s="83"/>
      <c r="Z2118" s="83"/>
      <c r="AA2118" s="83"/>
      <c r="AB2118" s="83"/>
      <c r="AC2118" s="83"/>
      <c r="AD2118" s="185"/>
      <c r="AE2118" s="183"/>
      <c r="AF2118" s="185"/>
      <c r="AG2118" s="183"/>
      <c r="AH2118" s="185"/>
      <c r="AI2118" s="183"/>
      <c r="AJ2118" s="185"/>
      <c r="AK2118" s="183"/>
      <c r="AL2118" s="185"/>
      <c r="AM2118" s="183"/>
      <c r="AN2118" s="185"/>
      <c r="AO2118" s="183"/>
      <c r="AP2118" s="48"/>
      <c r="AQ2118" s="94"/>
    </row>
    <row r="2119" spans="1:43" x14ac:dyDescent="0.2">
      <c r="A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83"/>
      <c r="S2119" s="83"/>
      <c r="T2119" s="83"/>
      <c r="U2119" s="83"/>
      <c r="V2119" s="83"/>
      <c r="W2119" s="83"/>
      <c r="X2119" s="83"/>
      <c r="Y2119" s="83"/>
      <c r="Z2119" s="83"/>
      <c r="AA2119" s="83"/>
      <c r="AB2119" s="83"/>
      <c r="AC2119" s="83"/>
      <c r="AD2119" s="185"/>
      <c r="AE2119" s="183"/>
      <c r="AF2119" s="185"/>
      <c r="AG2119" s="183"/>
      <c r="AH2119" s="185"/>
      <c r="AI2119" s="183"/>
      <c r="AJ2119" s="185"/>
      <c r="AK2119" s="183"/>
      <c r="AL2119" s="185"/>
      <c r="AM2119" s="183"/>
      <c r="AN2119" s="185"/>
      <c r="AO2119" s="183"/>
      <c r="AP2119" s="48"/>
      <c r="AQ2119" s="94"/>
    </row>
    <row r="2120" spans="1:43" x14ac:dyDescent="0.2">
      <c r="A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83"/>
      <c r="S2120" s="83"/>
      <c r="T2120" s="83"/>
      <c r="U2120" s="83"/>
      <c r="V2120" s="83"/>
      <c r="W2120" s="83"/>
      <c r="X2120" s="83"/>
      <c r="Y2120" s="83"/>
      <c r="Z2120" s="83"/>
      <c r="AA2120" s="83"/>
      <c r="AB2120" s="83"/>
      <c r="AC2120" s="83"/>
      <c r="AD2120" s="185"/>
      <c r="AE2120" s="183"/>
      <c r="AF2120" s="185"/>
      <c r="AG2120" s="183"/>
      <c r="AH2120" s="185"/>
      <c r="AI2120" s="183"/>
      <c r="AJ2120" s="185"/>
      <c r="AK2120" s="183"/>
      <c r="AL2120" s="185"/>
      <c r="AM2120" s="183"/>
      <c r="AN2120" s="185"/>
      <c r="AO2120" s="183"/>
      <c r="AP2120" s="48"/>
      <c r="AQ2120" s="94"/>
    </row>
    <row r="2121" spans="1:43" x14ac:dyDescent="0.2">
      <c r="A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83"/>
      <c r="S2121" s="83"/>
      <c r="T2121" s="83"/>
      <c r="U2121" s="83"/>
      <c r="V2121" s="83"/>
      <c r="W2121" s="83"/>
      <c r="X2121" s="83"/>
      <c r="Y2121" s="83"/>
      <c r="Z2121" s="83"/>
      <c r="AA2121" s="83"/>
      <c r="AB2121" s="83"/>
      <c r="AC2121" s="83"/>
      <c r="AD2121" s="185"/>
      <c r="AE2121" s="183"/>
      <c r="AF2121" s="185"/>
      <c r="AG2121" s="183"/>
      <c r="AH2121" s="185"/>
      <c r="AI2121" s="183"/>
      <c r="AJ2121" s="185"/>
      <c r="AK2121" s="183"/>
      <c r="AL2121" s="185"/>
      <c r="AM2121" s="183"/>
      <c r="AN2121" s="185"/>
      <c r="AO2121" s="183"/>
      <c r="AP2121" s="48"/>
      <c r="AQ2121" s="94"/>
    </row>
    <row r="2122" spans="1:43" x14ac:dyDescent="0.2">
      <c r="A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83"/>
      <c r="S2122" s="83"/>
      <c r="T2122" s="83"/>
      <c r="U2122" s="83"/>
      <c r="V2122" s="83"/>
      <c r="W2122" s="83"/>
      <c r="X2122" s="83"/>
      <c r="Y2122" s="83"/>
      <c r="Z2122" s="83"/>
      <c r="AA2122" s="83"/>
      <c r="AB2122" s="83"/>
      <c r="AC2122" s="83"/>
      <c r="AD2122" s="185"/>
      <c r="AE2122" s="183"/>
      <c r="AF2122" s="185"/>
      <c r="AG2122" s="183"/>
      <c r="AH2122" s="185"/>
      <c r="AI2122" s="183"/>
      <c r="AJ2122" s="185"/>
      <c r="AK2122" s="183"/>
      <c r="AL2122" s="185"/>
      <c r="AM2122" s="183"/>
      <c r="AN2122" s="185"/>
      <c r="AO2122" s="183"/>
      <c r="AP2122" s="48"/>
      <c r="AQ2122" s="94"/>
    </row>
    <row r="2123" spans="1:43" x14ac:dyDescent="0.2">
      <c r="A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83"/>
      <c r="S2123" s="83"/>
      <c r="T2123" s="83"/>
      <c r="U2123" s="83"/>
      <c r="V2123" s="83"/>
      <c r="W2123" s="83"/>
      <c r="X2123" s="83"/>
      <c r="Y2123" s="83"/>
      <c r="Z2123" s="83"/>
      <c r="AA2123" s="83"/>
      <c r="AB2123" s="83"/>
      <c r="AC2123" s="83"/>
      <c r="AD2123" s="185"/>
      <c r="AE2123" s="183"/>
      <c r="AF2123" s="185"/>
      <c r="AG2123" s="183"/>
      <c r="AH2123" s="185"/>
      <c r="AI2123" s="183"/>
      <c r="AJ2123" s="185"/>
      <c r="AK2123" s="183"/>
      <c r="AL2123" s="185"/>
      <c r="AM2123" s="183"/>
      <c r="AN2123" s="185"/>
      <c r="AO2123" s="183"/>
      <c r="AP2123" s="48"/>
      <c r="AQ2123" s="94"/>
    </row>
    <row r="2124" spans="1:43" x14ac:dyDescent="0.2">
      <c r="A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83"/>
      <c r="S2124" s="83"/>
      <c r="T2124" s="83"/>
      <c r="U2124" s="83"/>
      <c r="V2124" s="83"/>
      <c r="W2124" s="83"/>
      <c r="X2124" s="83"/>
      <c r="Y2124" s="83"/>
      <c r="Z2124" s="83"/>
      <c r="AA2124" s="83"/>
      <c r="AB2124" s="83"/>
      <c r="AC2124" s="83"/>
      <c r="AD2124" s="185"/>
      <c r="AE2124" s="183"/>
      <c r="AF2124" s="185"/>
      <c r="AG2124" s="183"/>
      <c r="AH2124" s="185"/>
      <c r="AI2124" s="183"/>
      <c r="AJ2124" s="185"/>
      <c r="AK2124" s="183"/>
      <c r="AL2124" s="185"/>
      <c r="AM2124" s="183"/>
      <c r="AN2124" s="185"/>
      <c r="AO2124" s="183"/>
      <c r="AP2124" s="48"/>
      <c r="AQ2124" s="94"/>
    </row>
    <row r="2125" spans="1:43" x14ac:dyDescent="0.2">
      <c r="A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83"/>
      <c r="S2125" s="83"/>
      <c r="T2125" s="83"/>
      <c r="U2125" s="83"/>
      <c r="V2125" s="83"/>
      <c r="W2125" s="83"/>
      <c r="X2125" s="83"/>
      <c r="Y2125" s="83"/>
      <c r="Z2125" s="83"/>
      <c r="AA2125" s="83"/>
      <c r="AB2125" s="83"/>
      <c r="AC2125" s="83"/>
      <c r="AD2125" s="185"/>
      <c r="AE2125" s="183"/>
      <c r="AF2125" s="185"/>
      <c r="AG2125" s="183"/>
      <c r="AH2125" s="185"/>
      <c r="AI2125" s="183"/>
      <c r="AJ2125" s="185"/>
      <c r="AK2125" s="183"/>
      <c r="AL2125" s="185"/>
      <c r="AM2125" s="183"/>
      <c r="AN2125" s="185"/>
      <c r="AO2125" s="183"/>
      <c r="AP2125" s="48"/>
      <c r="AQ2125" s="94"/>
    </row>
    <row r="2126" spans="1:43" x14ac:dyDescent="0.2">
      <c r="A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83"/>
      <c r="S2126" s="83"/>
      <c r="T2126" s="83"/>
      <c r="U2126" s="83"/>
      <c r="V2126" s="83"/>
      <c r="W2126" s="83"/>
      <c r="X2126" s="83"/>
      <c r="Y2126" s="83"/>
      <c r="Z2126" s="83"/>
      <c r="AA2126" s="83"/>
      <c r="AB2126" s="83"/>
      <c r="AC2126" s="83"/>
      <c r="AD2126" s="185"/>
      <c r="AE2126" s="183"/>
      <c r="AF2126" s="185"/>
      <c r="AG2126" s="183"/>
      <c r="AH2126" s="185"/>
      <c r="AI2126" s="183"/>
      <c r="AJ2126" s="185"/>
      <c r="AK2126" s="183"/>
      <c r="AL2126" s="185"/>
      <c r="AM2126" s="183"/>
      <c r="AN2126" s="185"/>
      <c r="AO2126" s="183"/>
      <c r="AP2126" s="48"/>
      <c r="AQ2126" s="94"/>
    </row>
    <row r="2127" spans="1:43" x14ac:dyDescent="0.2">
      <c r="A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83"/>
      <c r="S2127" s="83"/>
      <c r="T2127" s="83"/>
      <c r="U2127" s="83"/>
      <c r="V2127" s="83"/>
      <c r="W2127" s="83"/>
      <c r="X2127" s="83"/>
      <c r="Y2127" s="83"/>
      <c r="Z2127" s="83"/>
      <c r="AA2127" s="83"/>
      <c r="AB2127" s="83"/>
      <c r="AC2127" s="83"/>
      <c r="AD2127" s="185"/>
      <c r="AE2127" s="183"/>
      <c r="AF2127" s="185"/>
      <c r="AG2127" s="183"/>
      <c r="AH2127" s="185"/>
      <c r="AI2127" s="183"/>
      <c r="AJ2127" s="185"/>
      <c r="AK2127" s="183"/>
      <c r="AL2127" s="185"/>
      <c r="AM2127" s="183"/>
      <c r="AN2127" s="185"/>
      <c r="AO2127" s="183"/>
      <c r="AP2127" s="48"/>
      <c r="AQ2127" s="94"/>
    </row>
    <row r="2128" spans="1:43" x14ac:dyDescent="0.2">
      <c r="A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83"/>
      <c r="S2128" s="83"/>
      <c r="T2128" s="83"/>
      <c r="U2128" s="83"/>
      <c r="V2128" s="83"/>
      <c r="W2128" s="83"/>
      <c r="X2128" s="83"/>
      <c r="Y2128" s="83"/>
      <c r="Z2128" s="83"/>
      <c r="AA2128" s="83"/>
      <c r="AB2128" s="83"/>
      <c r="AC2128" s="83"/>
      <c r="AD2128" s="185"/>
      <c r="AE2128" s="183"/>
      <c r="AF2128" s="185"/>
      <c r="AG2128" s="183"/>
      <c r="AH2128" s="185"/>
      <c r="AI2128" s="183"/>
      <c r="AJ2128" s="185"/>
      <c r="AK2128" s="183"/>
      <c r="AL2128" s="185"/>
      <c r="AM2128" s="183"/>
      <c r="AN2128" s="185"/>
      <c r="AO2128" s="183"/>
      <c r="AP2128" s="48"/>
      <c r="AQ2128" s="94"/>
    </row>
    <row r="2129" spans="1:43" x14ac:dyDescent="0.2">
      <c r="A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83"/>
      <c r="S2129" s="83"/>
      <c r="T2129" s="83"/>
      <c r="U2129" s="83"/>
      <c r="V2129" s="83"/>
      <c r="W2129" s="83"/>
      <c r="X2129" s="83"/>
      <c r="Y2129" s="83"/>
      <c r="Z2129" s="83"/>
      <c r="AA2129" s="83"/>
      <c r="AB2129" s="83"/>
      <c r="AC2129" s="83"/>
      <c r="AD2129" s="185"/>
      <c r="AE2129" s="183"/>
      <c r="AF2129" s="185"/>
      <c r="AG2129" s="183"/>
      <c r="AH2129" s="185"/>
      <c r="AI2129" s="183"/>
      <c r="AJ2129" s="185"/>
      <c r="AK2129" s="183"/>
      <c r="AL2129" s="185"/>
      <c r="AM2129" s="183"/>
      <c r="AN2129" s="185"/>
      <c r="AO2129" s="183"/>
      <c r="AP2129" s="48"/>
      <c r="AQ2129" s="94"/>
    </row>
    <row r="2130" spans="1:43" x14ac:dyDescent="0.2">
      <c r="A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83"/>
      <c r="S2130" s="83"/>
      <c r="T2130" s="83"/>
      <c r="U2130" s="83"/>
      <c r="V2130" s="83"/>
      <c r="W2130" s="83"/>
      <c r="X2130" s="83"/>
      <c r="Y2130" s="83"/>
      <c r="Z2130" s="83"/>
      <c r="AA2130" s="83"/>
      <c r="AB2130" s="83"/>
      <c r="AC2130" s="83"/>
      <c r="AD2130" s="185"/>
      <c r="AE2130" s="183"/>
      <c r="AF2130" s="185"/>
      <c r="AG2130" s="183"/>
      <c r="AH2130" s="185"/>
      <c r="AI2130" s="183"/>
      <c r="AJ2130" s="185"/>
      <c r="AK2130" s="183"/>
      <c r="AL2130" s="185"/>
      <c r="AM2130" s="183"/>
      <c r="AN2130" s="185"/>
      <c r="AO2130" s="183"/>
      <c r="AP2130" s="48"/>
      <c r="AQ2130" s="94"/>
    </row>
    <row r="2131" spans="1:43" x14ac:dyDescent="0.2">
      <c r="A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83"/>
      <c r="S2131" s="83"/>
      <c r="T2131" s="83"/>
      <c r="U2131" s="83"/>
      <c r="V2131" s="83"/>
      <c r="W2131" s="83"/>
      <c r="X2131" s="83"/>
      <c r="Y2131" s="83"/>
      <c r="Z2131" s="83"/>
      <c r="AA2131" s="83"/>
      <c r="AB2131" s="83"/>
      <c r="AC2131" s="83"/>
      <c r="AD2131" s="185"/>
      <c r="AE2131" s="183"/>
      <c r="AF2131" s="185"/>
      <c r="AG2131" s="183"/>
      <c r="AH2131" s="185"/>
      <c r="AI2131" s="183"/>
      <c r="AJ2131" s="185"/>
      <c r="AK2131" s="183"/>
      <c r="AL2131" s="185"/>
      <c r="AM2131" s="183"/>
      <c r="AN2131" s="185"/>
      <c r="AO2131" s="183"/>
      <c r="AP2131" s="48"/>
      <c r="AQ2131" s="94"/>
    </row>
    <row r="2132" spans="1:43" x14ac:dyDescent="0.2">
      <c r="A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83"/>
      <c r="S2132" s="83"/>
      <c r="T2132" s="83"/>
      <c r="U2132" s="83"/>
      <c r="V2132" s="83"/>
      <c r="W2132" s="83"/>
      <c r="X2132" s="83"/>
      <c r="Y2132" s="83"/>
      <c r="Z2132" s="83"/>
      <c r="AA2132" s="83"/>
      <c r="AB2132" s="83"/>
      <c r="AC2132" s="83"/>
      <c r="AD2132" s="185"/>
      <c r="AE2132" s="183"/>
      <c r="AF2132" s="185"/>
      <c r="AG2132" s="183"/>
      <c r="AH2132" s="185"/>
      <c r="AI2132" s="183"/>
      <c r="AJ2132" s="185"/>
      <c r="AK2132" s="183"/>
      <c r="AL2132" s="185"/>
      <c r="AM2132" s="183"/>
      <c r="AN2132" s="185"/>
      <c r="AO2132" s="183"/>
      <c r="AP2132" s="48"/>
      <c r="AQ2132" s="94"/>
    </row>
    <row r="2133" spans="1:43" x14ac:dyDescent="0.2">
      <c r="A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83"/>
      <c r="S2133" s="83"/>
      <c r="T2133" s="83"/>
      <c r="U2133" s="83"/>
      <c r="V2133" s="83"/>
      <c r="W2133" s="83"/>
      <c r="X2133" s="83"/>
      <c r="Y2133" s="83"/>
      <c r="Z2133" s="83"/>
      <c r="AA2133" s="83"/>
      <c r="AB2133" s="83"/>
      <c r="AC2133" s="83"/>
      <c r="AD2133" s="185"/>
      <c r="AE2133" s="183"/>
      <c r="AF2133" s="185"/>
      <c r="AG2133" s="183"/>
      <c r="AH2133" s="185"/>
      <c r="AI2133" s="183"/>
      <c r="AJ2133" s="185"/>
      <c r="AK2133" s="183"/>
      <c r="AL2133" s="185"/>
      <c r="AM2133" s="183"/>
      <c r="AN2133" s="185"/>
      <c r="AO2133" s="183"/>
      <c r="AP2133" s="48"/>
      <c r="AQ2133" s="94"/>
    </row>
    <row r="2134" spans="1:43" x14ac:dyDescent="0.2">
      <c r="A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83"/>
      <c r="S2134" s="83"/>
      <c r="T2134" s="83"/>
      <c r="U2134" s="83"/>
      <c r="V2134" s="83"/>
      <c r="W2134" s="83"/>
      <c r="X2134" s="83"/>
      <c r="Y2134" s="83"/>
      <c r="Z2134" s="83"/>
      <c r="AA2134" s="83"/>
      <c r="AB2134" s="83"/>
      <c r="AC2134" s="83"/>
      <c r="AD2134" s="185"/>
      <c r="AE2134" s="183"/>
      <c r="AF2134" s="185"/>
      <c r="AG2134" s="183"/>
      <c r="AH2134" s="185"/>
      <c r="AI2134" s="183"/>
      <c r="AJ2134" s="185"/>
      <c r="AK2134" s="183"/>
      <c r="AL2134" s="185"/>
      <c r="AM2134" s="183"/>
      <c r="AN2134" s="185"/>
      <c r="AO2134" s="183"/>
      <c r="AP2134" s="48"/>
      <c r="AQ2134" s="94"/>
    </row>
    <row r="2135" spans="1:43" x14ac:dyDescent="0.2">
      <c r="A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83"/>
      <c r="S2135" s="83"/>
      <c r="T2135" s="83"/>
      <c r="U2135" s="83"/>
      <c r="V2135" s="83"/>
      <c r="W2135" s="83"/>
      <c r="X2135" s="83"/>
      <c r="Y2135" s="83"/>
      <c r="Z2135" s="83"/>
      <c r="AA2135" s="83"/>
      <c r="AB2135" s="83"/>
      <c r="AC2135" s="83"/>
      <c r="AD2135" s="185"/>
      <c r="AE2135" s="183"/>
      <c r="AF2135" s="185"/>
      <c r="AG2135" s="183"/>
      <c r="AH2135" s="185"/>
      <c r="AI2135" s="183"/>
      <c r="AJ2135" s="185"/>
      <c r="AK2135" s="183"/>
      <c r="AL2135" s="185"/>
      <c r="AM2135" s="183"/>
      <c r="AN2135" s="185"/>
      <c r="AO2135" s="183"/>
      <c r="AP2135" s="48"/>
      <c r="AQ2135" s="94"/>
    </row>
    <row r="2136" spans="1:43" x14ac:dyDescent="0.2">
      <c r="A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83"/>
      <c r="S2136" s="83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185"/>
      <c r="AE2136" s="183"/>
      <c r="AF2136" s="185"/>
      <c r="AG2136" s="183"/>
      <c r="AH2136" s="185"/>
      <c r="AI2136" s="183"/>
      <c r="AJ2136" s="185"/>
      <c r="AK2136" s="183"/>
      <c r="AL2136" s="185"/>
      <c r="AM2136" s="183"/>
      <c r="AN2136" s="185"/>
      <c r="AO2136" s="183"/>
      <c r="AP2136" s="48"/>
      <c r="AQ2136" s="94"/>
    </row>
    <row r="2137" spans="1:43" x14ac:dyDescent="0.2">
      <c r="A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83"/>
      <c r="S2137" s="83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185"/>
      <c r="AE2137" s="183"/>
      <c r="AF2137" s="185"/>
      <c r="AG2137" s="183"/>
      <c r="AH2137" s="185"/>
      <c r="AI2137" s="183"/>
      <c r="AJ2137" s="185"/>
      <c r="AK2137" s="183"/>
      <c r="AL2137" s="185"/>
      <c r="AM2137" s="183"/>
      <c r="AN2137" s="185"/>
      <c r="AO2137" s="183"/>
      <c r="AP2137" s="48"/>
      <c r="AQ2137" s="94"/>
    </row>
    <row r="2138" spans="1:43" x14ac:dyDescent="0.2">
      <c r="A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83"/>
      <c r="S2138" s="83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185"/>
      <c r="AE2138" s="183"/>
      <c r="AF2138" s="185"/>
      <c r="AG2138" s="183"/>
      <c r="AH2138" s="185"/>
      <c r="AI2138" s="183"/>
      <c r="AJ2138" s="185"/>
      <c r="AK2138" s="183"/>
      <c r="AL2138" s="185"/>
      <c r="AM2138" s="183"/>
      <c r="AN2138" s="185"/>
      <c r="AO2138" s="183"/>
      <c r="AP2138" s="48"/>
      <c r="AQ2138" s="94"/>
    </row>
    <row r="2139" spans="1:43" x14ac:dyDescent="0.2">
      <c r="A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83"/>
      <c r="S2139" s="83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185"/>
      <c r="AE2139" s="183"/>
      <c r="AF2139" s="185"/>
      <c r="AG2139" s="183"/>
      <c r="AH2139" s="185"/>
      <c r="AI2139" s="183"/>
      <c r="AJ2139" s="185"/>
      <c r="AK2139" s="183"/>
      <c r="AL2139" s="185"/>
      <c r="AM2139" s="183"/>
      <c r="AN2139" s="185"/>
      <c r="AO2139" s="183"/>
      <c r="AP2139" s="48"/>
      <c r="AQ2139" s="94"/>
    </row>
    <row r="2140" spans="1:43" x14ac:dyDescent="0.2">
      <c r="A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83"/>
      <c r="S2140" s="83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185"/>
      <c r="AE2140" s="183"/>
      <c r="AF2140" s="185"/>
      <c r="AG2140" s="183"/>
      <c r="AH2140" s="185"/>
      <c r="AI2140" s="183"/>
      <c r="AJ2140" s="185"/>
      <c r="AK2140" s="183"/>
      <c r="AL2140" s="185"/>
      <c r="AM2140" s="183"/>
      <c r="AN2140" s="185"/>
      <c r="AO2140" s="183"/>
      <c r="AP2140" s="48"/>
      <c r="AQ2140" s="94"/>
    </row>
    <row r="2141" spans="1:43" x14ac:dyDescent="0.2">
      <c r="A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83"/>
      <c r="S2141" s="83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185"/>
      <c r="AE2141" s="183"/>
      <c r="AF2141" s="185"/>
      <c r="AG2141" s="183"/>
      <c r="AH2141" s="185"/>
      <c r="AI2141" s="183"/>
      <c r="AJ2141" s="185"/>
      <c r="AK2141" s="183"/>
      <c r="AL2141" s="185"/>
      <c r="AM2141" s="183"/>
      <c r="AN2141" s="185"/>
      <c r="AO2141" s="183"/>
      <c r="AP2141" s="48"/>
      <c r="AQ2141" s="94"/>
    </row>
    <row r="2142" spans="1:43" x14ac:dyDescent="0.2">
      <c r="A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83"/>
      <c r="S2142" s="83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185"/>
      <c r="AE2142" s="183"/>
      <c r="AF2142" s="185"/>
      <c r="AG2142" s="183"/>
      <c r="AH2142" s="185"/>
      <c r="AI2142" s="183"/>
      <c r="AJ2142" s="185"/>
      <c r="AK2142" s="183"/>
      <c r="AL2142" s="185"/>
      <c r="AM2142" s="183"/>
      <c r="AN2142" s="185"/>
      <c r="AO2142" s="183"/>
      <c r="AP2142" s="48"/>
      <c r="AQ2142" s="94"/>
    </row>
    <row r="2143" spans="1:43" x14ac:dyDescent="0.2">
      <c r="A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83"/>
      <c r="S2143" s="83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185"/>
      <c r="AE2143" s="183"/>
      <c r="AF2143" s="185"/>
      <c r="AG2143" s="183"/>
      <c r="AH2143" s="185"/>
      <c r="AI2143" s="183"/>
      <c r="AJ2143" s="185"/>
      <c r="AK2143" s="183"/>
      <c r="AL2143" s="185"/>
      <c r="AM2143" s="183"/>
      <c r="AN2143" s="185"/>
      <c r="AO2143" s="183"/>
      <c r="AP2143" s="48"/>
      <c r="AQ2143" s="94"/>
    </row>
    <row r="2144" spans="1:43" x14ac:dyDescent="0.2">
      <c r="A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83"/>
      <c r="S2144" s="83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185"/>
      <c r="AE2144" s="183"/>
      <c r="AF2144" s="185"/>
      <c r="AG2144" s="183"/>
      <c r="AH2144" s="185"/>
      <c r="AI2144" s="183"/>
      <c r="AJ2144" s="185"/>
      <c r="AK2144" s="183"/>
      <c r="AL2144" s="185"/>
      <c r="AM2144" s="183"/>
      <c r="AN2144" s="185"/>
      <c r="AO2144" s="183"/>
      <c r="AP2144" s="48"/>
      <c r="AQ2144" s="94"/>
    </row>
    <row r="2145" spans="1:43" x14ac:dyDescent="0.2">
      <c r="A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83"/>
      <c r="S2145" s="83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185"/>
      <c r="AE2145" s="183"/>
      <c r="AF2145" s="185"/>
      <c r="AG2145" s="183"/>
      <c r="AH2145" s="185"/>
      <c r="AI2145" s="183"/>
      <c r="AJ2145" s="185"/>
      <c r="AK2145" s="183"/>
      <c r="AL2145" s="185"/>
      <c r="AM2145" s="183"/>
      <c r="AN2145" s="185"/>
      <c r="AO2145" s="183"/>
      <c r="AP2145" s="48"/>
      <c r="AQ2145" s="94"/>
    </row>
    <row r="2146" spans="1:43" x14ac:dyDescent="0.2">
      <c r="A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83"/>
      <c r="S2146" s="83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185"/>
      <c r="AE2146" s="183"/>
      <c r="AF2146" s="185"/>
      <c r="AG2146" s="183"/>
      <c r="AH2146" s="185"/>
      <c r="AI2146" s="183"/>
      <c r="AJ2146" s="185"/>
      <c r="AK2146" s="183"/>
      <c r="AL2146" s="185"/>
      <c r="AM2146" s="183"/>
      <c r="AN2146" s="185"/>
      <c r="AO2146" s="183"/>
      <c r="AP2146" s="48"/>
      <c r="AQ2146" s="94"/>
    </row>
    <row r="2147" spans="1:43" x14ac:dyDescent="0.2">
      <c r="A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83"/>
      <c r="S2147" s="83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185"/>
      <c r="AE2147" s="183"/>
      <c r="AF2147" s="185"/>
      <c r="AG2147" s="183"/>
      <c r="AH2147" s="185"/>
      <c r="AI2147" s="183"/>
      <c r="AJ2147" s="185"/>
      <c r="AK2147" s="183"/>
      <c r="AL2147" s="185"/>
      <c r="AM2147" s="183"/>
      <c r="AN2147" s="185"/>
      <c r="AO2147" s="183"/>
      <c r="AP2147" s="48"/>
      <c r="AQ2147" s="94"/>
    </row>
    <row r="2148" spans="1:43" x14ac:dyDescent="0.2">
      <c r="A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83"/>
      <c r="S2148" s="83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185"/>
      <c r="AE2148" s="183"/>
      <c r="AF2148" s="185"/>
      <c r="AG2148" s="183"/>
      <c r="AH2148" s="185"/>
      <c r="AI2148" s="183"/>
      <c r="AJ2148" s="185"/>
      <c r="AK2148" s="183"/>
      <c r="AL2148" s="185"/>
      <c r="AM2148" s="183"/>
      <c r="AN2148" s="185"/>
      <c r="AO2148" s="183"/>
      <c r="AP2148" s="48"/>
      <c r="AQ2148" s="94"/>
    </row>
    <row r="2149" spans="1:43" x14ac:dyDescent="0.2">
      <c r="A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83"/>
      <c r="S2149" s="83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185"/>
      <c r="AE2149" s="183"/>
      <c r="AF2149" s="185"/>
      <c r="AG2149" s="183"/>
      <c r="AH2149" s="185"/>
      <c r="AI2149" s="183"/>
      <c r="AJ2149" s="185"/>
      <c r="AK2149" s="183"/>
      <c r="AL2149" s="185"/>
      <c r="AM2149" s="183"/>
      <c r="AN2149" s="185"/>
      <c r="AO2149" s="183"/>
      <c r="AP2149" s="48"/>
      <c r="AQ2149" s="94"/>
    </row>
    <row r="2150" spans="1:43" x14ac:dyDescent="0.2">
      <c r="A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83"/>
      <c r="S2150" s="83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185"/>
      <c r="AE2150" s="183"/>
      <c r="AF2150" s="185"/>
      <c r="AG2150" s="183"/>
      <c r="AH2150" s="185"/>
      <c r="AI2150" s="183"/>
      <c r="AJ2150" s="185"/>
      <c r="AK2150" s="183"/>
      <c r="AL2150" s="185"/>
      <c r="AM2150" s="183"/>
      <c r="AN2150" s="185"/>
      <c r="AO2150" s="183"/>
      <c r="AP2150" s="48"/>
      <c r="AQ2150" s="94"/>
    </row>
    <row r="2151" spans="1:43" x14ac:dyDescent="0.2">
      <c r="A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83"/>
      <c r="S2151" s="83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185"/>
      <c r="AE2151" s="183"/>
      <c r="AF2151" s="185"/>
      <c r="AG2151" s="183"/>
      <c r="AH2151" s="185"/>
      <c r="AI2151" s="183"/>
      <c r="AJ2151" s="185"/>
      <c r="AK2151" s="183"/>
      <c r="AL2151" s="185"/>
      <c r="AM2151" s="183"/>
      <c r="AN2151" s="185"/>
      <c r="AO2151" s="183"/>
      <c r="AP2151" s="48"/>
      <c r="AQ2151" s="94"/>
    </row>
    <row r="2152" spans="1:43" x14ac:dyDescent="0.2">
      <c r="A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83"/>
      <c r="S2152" s="83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185"/>
      <c r="AE2152" s="183"/>
      <c r="AF2152" s="185"/>
      <c r="AG2152" s="183"/>
      <c r="AH2152" s="185"/>
      <c r="AI2152" s="183"/>
      <c r="AJ2152" s="185"/>
      <c r="AK2152" s="183"/>
      <c r="AL2152" s="185"/>
      <c r="AM2152" s="183"/>
      <c r="AN2152" s="185"/>
      <c r="AO2152" s="183"/>
      <c r="AP2152" s="48"/>
      <c r="AQ2152" s="94"/>
    </row>
    <row r="2153" spans="1:43" x14ac:dyDescent="0.2">
      <c r="A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83"/>
      <c r="S2153" s="83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185"/>
      <c r="AE2153" s="183"/>
      <c r="AF2153" s="185"/>
      <c r="AG2153" s="183"/>
      <c r="AH2153" s="185"/>
      <c r="AI2153" s="183"/>
      <c r="AJ2153" s="185"/>
      <c r="AK2153" s="183"/>
      <c r="AL2153" s="185"/>
      <c r="AM2153" s="183"/>
      <c r="AN2153" s="185"/>
      <c r="AO2153" s="183"/>
      <c r="AP2153" s="48"/>
      <c r="AQ2153" s="94"/>
    </row>
    <row r="2154" spans="1:43" x14ac:dyDescent="0.2">
      <c r="A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83"/>
      <c r="S2154" s="83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185"/>
      <c r="AE2154" s="183"/>
      <c r="AF2154" s="185"/>
      <c r="AG2154" s="183"/>
      <c r="AH2154" s="185"/>
      <c r="AI2154" s="183"/>
      <c r="AJ2154" s="185"/>
      <c r="AK2154" s="183"/>
      <c r="AL2154" s="185"/>
      <c r="AM2154" s="183"/>
      <c r="AN2154" s="185"/>
      <c r="AO2154" s="183"/>
      <c r="AP2154" s="48"/>
      <c r="AQ2154" s="94"/>
    </row>
    <row r="2155" spans="1:43" x14ac:dyDescent="0.2">
      <c r="A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83"/>
      <c r="S2155" s="83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185"/>
      <c r="AE2155" s="183"/>
      <c r="AF2155" s="185"/>
      <c r="AG2155" s="183"/>
      <c r="AH2155" s="185"/>
      <c r="AI2155" s="183"/>
      <c r="AJ2155" s="185"/>
      <c r="AK2155" s="183"/>
      <c r="AL2155" s="185"/>
      <c r="AM2155" s="183"/>
      <c r="AN2155" s="185"/>
      <c r="AO2155" s="183"/>
      <c r="AP2155" s="48"/>
      <c r="AQ2155" s="94"/>
    </row>
    <row r="2156" spans="1:43" x14ac:dyDescent="0.2">
      <c r="A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83"/>
      <c r="S2156" s="83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185"/>
      <c r="AE2156" s="183"/>
      <c r="AF2156" s="185"/>
      <c r="AG2156" s="183"/>
      <c r="AH2156" s="185"/>
      <c r="AI2156" s="183"/>
      <c r="AJ2156" s="185"/>
      <c r="AK2156" s="183"/>
      <c r="AL2156" s="185"/>
      <c r="AM2156" s="183"/>
      <c r="AN2156" s="185"/>
      <c r="AO2156" s="183"/>
      <c r="AP2156" s="48"/>
      <c r="AQ2156" s="94"/>
    </row>
    <row r="2157" spans="1:43" x14ac:dyDescent="0.2">
      <c r="A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83"/>
      <c r="S2157" s="83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185"/>
      <c r="AE2157" s="183"/>
      <c r="AF2157" s="185"/>
      <c r="AG2157" s="183"/>
      <c r="AH2157" s="185"/>
      <c r="AI2157" s="183"/>
      <c r="AJ2157" s="185"/>
      <c r="AK2157" s="183"/>
      <c r="AL2157" s="185"/>
      <c r="AM2157" s="183"/>
      <c r="AN2157" s="185"/>
      <c r="AO2157" s="183"/>
      <c r="AP2157" s="48"/>
      <c r="AQ2157" s="94"/>
    </row>
    <row r="2158" spans="1:43" x14ac:dyDescent="0.2">
      <c r="A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83"/>
      <c r="S2158" s="83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185"/>
      <c r="AE2158" s="183"/>
      <c r="AF2158" s="185"/>
      <c r="AG2158" s="183"/>
      <c r="AH2158" s="185"/>
      <c r="AI2158" s="183"/>
      <c r="AJ2158" s="185"/>
      <c r="AK2158" s="183"/>
      <c r="AL2158" s="185"/>
      <c r="AM2158" s="183"/>
      <c r="AN2158" s="185"/>
      <c r="AO2158" s="183"/>
      <c r="AP2158" s="48"/>
      <c r="AQ2158" s="94"/>
    </row>
    <row r="2159" spans="1:43" x14ac:dyDescent="0.2">
      <c r="A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83"/>
      <c r="S2159" s="83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185"/>
      <c r="AE2159" s="183"/>
      <c r="AF2159" s="185"/>
      <c r="AG2159" s="183"/>
      <c r="AH2159" s="185"/>
      <c r="AI2159" s="183"/>
      <c r="AJ2159" s="185"/>
      <c r="AK2159" s="183"/>
      <c r="AL2159" s="185"/>
      <c r="AM2159" s="183"/>
      <c r="AN2159" s="185"/>
      <c r="AO2159" s="183"/>
      <c r="AP2159" s="48"/>
      <c r="AQ2159" s="94"/>
    </row>
    <row r="2160" spans="1:43" x14ac:dyDescent="0.2">
      <c r="A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83"/>
      <c r="S2160" s="83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185"/>
      <c r="AE2160" s="183"/>
      <c r="AF2160" s="185"/>
      <c r="AG2160" s="183"/>
      <c r="AH2160" s="185"/>
      <c r="AI2160" s="183"/>
      <c r="AJ2160" s="185"/>
      <c r="AK2160" s="183"/>
      <c r="AL2160" s="185"/>
      <c r="AM2160" s="183"/>
      <c r="AN2160" s="185"/>
      <c r="AO2160" s="183"/>
      <c r="AP2160" s="48"/>
      <c r="AQ2160" s="94"/>
    </row>
    <row r="2161" spans="1:43" x14ac:dyDescent="0.2">
      <c r="A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83"/>
      <c r="S2161" s="83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185"/>
      <c r="AE2161" s="183"/>
      <c r="AF2161" s="185"/>
      <c r="AG2161" s="183"/>
      <c r="AH2161" s="185"/>
      <c r="AI2161" s="183"/>
      <c r="AJ2161" s="185"/>
      <c r="AK2161" s="183"/>
      <c r="AL2161" s="185"/>
      <c r="AM2161" s="183"/>
      <c r="AN2161" s="185"/>
      <c r="AO2161" s="183"/>
      <c r="AP2161" s="48"/>
      <c r="AQ2161" s="94"/>
    </row>
    <row r="2162" spans="1:43" x14ac:dyDescent="0.2">
      <c r="A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83"/>
      <c r="S2162" s="83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185"/>
      <c r="AE2162" s="183"/>
      <c r="AF2162" s="185"/>
      <c r="AG2162" s="183"/>
      <c r="AH2162" s="185"/>
      <c r="AI2162" s="183"/>
      <c r="AJ2162" s="185"/>
      <c r="AK2162" s="183"/>
      <c r="AL2162" s="185"/>
      <c r="AM2162" s="183"/>
      <c r="AN2162" s="185"/>
      <c r="AO2162" s="183"/>
      <c r="AP2162" s="48"/>
      <c r="AQ2162" s="94"/>
    </row>
    <row r="2163" spans="1:43" x14ac:dyDescent="0.2">
      <c r="A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83"/>
      <c r="S2163" s="83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185"/>
      <c r="AE2163" s="183"/>
      <c r="AF2163" s="185"/>
      <c r="AG2163" s="183"/>
      <c r="AH2163" s="185"/>
      <c r="AI2163" s="183"/>
      <c r="AJ2163" s="185"/>
      <c r="AK2163" s="183"/>
      <c r="AL2163" s="185"/>
      <c r="AM2163" s="183"/>
      <c r="AN2163" s="185"/>
      <c r="AO2163" s="183"/>
      <c r="AP2163" s="48"/>
      <c r="AQ2163" s="94"/>
    </row>
    <row r="2164" spans="1:43" x14ac:dyDescent="0.2">
      <c r="A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83"/>
      <c r="S2164" s="83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185"/>
      <c r="AE2164" s="183"/>
      <c r="AF2164" s="185"/>
      <c r="AG2164" s="183"/>
      <c r="AH2164" s="185"/>
      <c r="AI2164" s="183"/>
      <c r="AJ2164" s="185"/>
      <c r="AK2164" s="183"/>
      <c r="AL2164" s="185"/>
      <c r="AM2164" s="183"/>
      <c r="AN2164" s="185"/>
      <c r="AO2164" s="183"/>
      <c r="AP2164" s="48"/>
      <c r="AQ2164" s="94"/>
    </row>
    <row r="2165" spans="1:43" x14ac:dyDescent="0.2">
      <c r="A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83"/>
      <c r="S2165" s="83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185"/>
      <c r="AE2165" s="183"/>
      <c r="AF2165" s="185"/>
      <c r="AG2165" s="183"/>
      <c r="AH2165" s="185"/>
      <c r="AI2165" s="183"/>
      <c r="AJ2165" s="185"/>
      <c r="AK2165" s="183"/>
      <c r="AL2165" s="185"/>
      <c r="AM2165" s="183"/>
      <c r="AN2165" s="185"/>
      <c r="AO2165" s="183"/>
      <c r="AP2165" s="48"/>
      <c r="AQ2165" s="94"/>
    </row>
    <row r="2166" spans="1:43" x14ac:dyDescent="0.2">
      <c r="A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83"/>
      <c r="S2166" s="83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185"/>
      <c r="AE2166" s="183"/>
      <c r="AF2166" s="185"/>
      <c r="AG2166" s="183"/>
      <c r="AH2166" s="185"/>
      <c r="AI2166" s="183"/>
      <c r="AJ2166" s="185"/>
      <c r="AK2166" s="183"/>
      <c r="AL2166" s="185"/>
      <c r="AM2166" s="183"/>
      <c r="AN2166" s="185"/>
      <c r="AO2166" s="183"/>
      <c r="AP2166" s="48"/>
      <c r="AQ2166" s="94"/>
    </row>
    <row r="2167" spans="1:43" x14ac:dyDescent="0.2">
      <c r="A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83"/>
      <c r="S2167" s="83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185"/>
      <c r="AE2167" s="183"/>
      <c r="AF2167" s="185"/>
      <c r="AG2167" s="183"/>
      <c r="AH2167" s="185"/>
      <c r="AI2167" s="183"/>
      <c r="AJ2167" s="185"/>
      <c r="AK2167" s="183"/>
      <c r="AL2167" s="185"/>
      <c r="AM2167" s="183"/>
      <c r="AN2167" s="185"/>
      <c r="AO2167" s="183"/>
      <c r="AP2167" s="48"/>
      <c r="AQ2167" s="94"/>
    </row>
    <row r="2168" spans="1:43" x14ac:dyDescent="0.2">
      <c r="A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83"/>
      <c r="S2168" s="83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185"/>
      <c r="AE2168" s="183"/>
      <c r="AF2168" s="185"/>
      <c r="AG2168" s="183"/>
      <c r="AH2168" s="185"/>
      <c r="AI2168" s="183"/>
      <c r="AJ2168" s="185"/>
      <c r="AK2168" s="183"/>
      <c r="AL2168" s="185"/>
      <c r="AM2168" s="183"/>
      <c r="AN2168" s="185"/>
      <c r="AO2168" s="183"/>
      <c r="AP2168" s="48"/>
      <c r="AQ2168" s="94"/>
    </row>
    <row r="2169" spans="1:43" x14ac:dyDescent="0.2">
      <c r="A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83"/>
      <c r="S2169" s="83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185"/>
      <c r="AE2169" s="183"/>
      <c r="AF2169" s="185"/>
      <c r="AG2169" s="183"/>
      <c r="AH2169" s="185"/>
      <c r="AI2169" s="183"/>
      <c r="AJ2169" s="185"/>
      <c r="AK2169" s="183"/>
      <c r="AL2169" s="185"/>
      <c r="AM2169" s="183"/>
      <c r="AN2169" s="185"/>
      <c r="AO2169" s="183"/>
      <c r="AP2169" s="48"/>
      <c r="AQ2169" s="94"/>
    </row>
    <row r="2170" spans="1:43" x14ac:dyDescent="0.2">
      <c r="A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83"/>
      <c r="S2170" s="83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185"/>
      <c r="AE2170" s="183"/>
      <c r="AF2170" s="185"/>
      <c r="AG2170" s="183"/>
      <c r="AH2170" s="185"/>
      <c r="AI2170" s="183"/>
      <c r="AJ2170" s="185"/>
      <c r="AK2170" s="183"/>
      <c r="AL2170" s="185"/>
      <c r="AM2170" s="183"/>
      <c r="AN2170" s="185"/>
      <c r="AO2170" s="183"/>
      <c r="AP2170" s="48"/>
      <c r="AQ2170" s="94"/>
    </row>
    <row r="2171" spans="1:43" x14ac:dyDescent="0.2">
      <c r="A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83"/>
      <c r="S2171" s="83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185"/>
      <c r="AE2171" s="183"/>
      <c r="AF2171" s="185"/>
      <c r="AG2171" s="183"/>
      <c r="AH2171" s="185"/>
      <c r="AI2171" s="183"/>
      <c r="AJ2171" s="185"/>
      <c r="AK2171" s="183"/>
      <c r="AL2171" s="185"/>
      <c r="AM2171" s="183"/>
      <c r="AN2171" s="185"/>
      <c r="AO2171" s="183"/>
      <c r="AP2171" s="48"/>
      <c r="AQ2171" s="94"/>
    </row>
    <row r="2172" spans="1:43" x14ac:dyDescent="0.2">
      <c r="A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83"/>
      <c r="S2172" s="83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185"/>
      <c r="AE2172" s="183"/>
      <c r="AF2172" s="185"/>
      <c r="AG2172" s="183"/>
      <c r="AH2172" s="185"/>
      <c r="AI2172" s="183"/>
      <c r="AJ2172" s="185"/>
      <c r="AK2172" s="183"/>
      <c r="AL2172" s="185"/>
      <c r="AM2172" s="183"/>
      <c r="AN2172" s="185"/>
      <c r="AO2172" s="183"/>
      <c r="AP2172" s="48"/>
      <c r="AQ2172" s="94"/>
    </row>
    <row r="2173" spans="1:43" x14ac:dyDescent="0.2">
      <c r="A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83"/>
      <c r="S2173" s="83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185"/>
      <c r="AE2173" s="183"/>
      <c r="AF2173" s="185"/>
      <c r="AG2173" s="183"/>
      <c r="AH2173" s="185"/>
      <c r="AI2173" s="183"/>
      <c r="AJ2173" s="185"/>
      <c r="AK2173" s="183"/>
      <c r="AL2173" s="185"/>
      <c r="AM2173" s="183"/>
      <c r="AN2173" s="185"/>
      <c r="AO2173" s="183"/>
      <c r="AP2173" s="48"/>
      <c r="AQ2173" s="94"/>
    </row>
    <row r="2174" spans="1:43" x14ac:dyDescent="0.2">
      <c r="A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83"/>
      <c r="S2174" s="83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185"/>
      <c r="AE2174" s="183"/>
      <c r="AF2174" s="185"/>
      <c r="AG2174" s="183"/>
      <c r="AH2174" s="185"/>
      <c r="AI2174" s="183"/>
      <c r="AJ2174" s="185"/>
      <c r="AK2174" s="183"/>
      <c r="AL2174" s="185"/>
      <c r="AM2174" s="183"/>
      <c r="AN2174" s="185"/>
      <c r="AO2174" s="183"/>
      <c r="AP2174" s="48"/>
      <c r="AQ2174" s="94"/>
    </row>
    <row r="2175" spans="1:43" x14ac:dyDescent="0.2">
      <c r="A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83"/>
      <c r="S2175" s="83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185"/>
      <c r="AE2175" s="183"/>
      <c r="AF2175" s="185"/>
      <c r="AG2175" s="183"/>
      <c r="AH2175" s="185"/>
      <c r="AI2175" s="183"/>
      <c r="AJ2175" s="185"/>
      <c r="AK2175" s="183"/>
      <c r="AL2175" s="185"/>
      <c r="AM2175" s="183"/>
      <c r="AN2175" s="185"/>
      <c r="AO2175" s="183"/>
      <c r="AP2175" s="48"/>
      <c r="AQ2175" s="94"/>
    </row>
    <row r="2176" spans="1:43" x14ac:dyDescent="0.2">
      <c r="A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83"/>
      <c r="S2176" s="83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185"/>
      <c r="AE2176" s="183"/>
      <c r="AF2176" s="185"/>
      <c r="AG2176" s="183"/>
      <c r="AH2176" s="185"/>
      <c r="AI2176" s="183"/>
      <c r="AJ2176" s="185"/>
      <c r="AK2176" s="183"/>
      <c r="AL2176" s="185"/>
      <c r="AM2176" s="183"/>
      <c r="AN2176" s="185"/>
      <c r="AO2176" s="183"/>
      <c r="AP2176" s="48"/>
      <c r="AQ2176" s="94"/>
    </row>
    <row r="2177" spans="1:43" x14ac:dyDescent="0.2">
      <c r="A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83"/>
      <c r="S2177" s="83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185"/>
      <c r="AE2177" s="183"/>
      <c r="AF2177" s="185"/>
      <c r="AG2177" s="183"/>
      <c r="AH2177" s="185"/>
      <c r="AI2177" s="183"/>
      <c r="AJ2177" s="185"/>
      <c r="AK2177" s="183"/>
      <c r="AL2177" s="185"/>
      <c r="AM2177" s="183"/>
      <c r="AN2177" s="185"/>
      <c r="AO2177" s="183"/>
      <c r="AP2177" s="48"/>
      <c r="AQ2177" s="94"/>
    </row>
    <row r="2178" spans="1:43" x14ac:dyDescent="0.2">
      <c r="A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83"/>
      <c r="S2178" s="83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185"/>
      <c r="AE2178" s="183"/>
      <c r="AF2178" s="185"/>
      <c r="AG2178" s="183"/>
      <c r="AH2178" s="185"/>
      <c r="AI2178" s="183"/>
      <c r="AJ2178" s="185"/>
      <c r="AK2178" s="183"/>
      <c r="AL2178" s="185"/>
      <c r="AM2178" s="183"/>
      <c r="AN2178" s="185"/>
      <c r="AO2178" s="183"/>
      <c r="AP2178" s="48"/>
      <c r="AQ2178" s="94"/>
    </row>
    <row r="2179" spans="1:43" x14ac:dyDescent="0.2">
      <c r="A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83"/>
      <c r="S2179" s="83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185"/>
      <c r="AE2179" s="183"/>
      <c r="AF2179" s="185"/>
      <c r="AG2179" s="183"/>
      <c r="AH2179" s="185"/>
      <c r="AI2179" s="183"/>
      <c r="AJ2179" s="185"/>
      <c r="AK2179" s="183"/>
      <c r="AL2179" s="185"/>
      <c r="AM2179" s="183"/>
      <c r="AN2179" s="185"/>
      <c r="AO2179" s="183"/>
      <c r="AP2179" s="48"/>
      <c r="AQ2179" s="94"/>
    </row>
    <row r="2180" spans="1:43" x14ac:dyDescent="0.2">
      <c r="A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83"/>
      <c r="S2180" s="83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185"/>
      <c r="AE2180" s="183"/>
      <c r="AF2180" s="185"/>
      <c r="AG2180" s="183"/>
      <c r="AH2180" s="185"/>
      <c r="AI2180" s="183"/>
      <c r="AJ2180" s="185"/>
      <c r="AK2180" s="183"/>
      <c r="AL2180" s="185"/>
      <c r="AM2180" s="183"/>
      <c r="AN2180" s="185"/>
      <c r="AO2180" s="183"/>
      <c r="AP2180" s="48"/>
      <c r="AQ2180" s="94"/>
    </row>
    <row r="2181" spans="1:43" x14ac:dyDescent="0.2">
      <c r="A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83"/>
      <c r="S2181" s="83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185"/>
      <c r="AE2181" s="183"/>
      <c r="AF2181" s="185"/>
      <c r="AG2181" s="183"/>
      <c r="AH2181" s="185"/>
      <c r="AI2181" s="183"/>
      <c r="AJ2181" s="185"/>
      <c r="AK2181" s="183"/>
      <c r="AL2181" s="185"/>
      <c r="AM2181" s="183"/>
      <c r="AN2181" s="185"/>
      <c r="AO2181" s="183"/>
      <c r="AP2181" s="48"/>
      <c r="AQ2181" s="94"/>
    </row>
    <row r="2182" spans="1:43" x14ac:dyDescent="0.2">
      <c r="A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83"/>
      <c r="S2182" s="83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185"/>
      <c r="AE2182" s="183"/>
      <c r="AF2182" s="185"/>
      <c r="AG2182" s="183"/>
      <c r="AH2182" s="185"/>
      <c r="AI2182" s="183"/>
      <c r="AJ2182" s="185"/>
      <c r="AK2182" s="183"/>
      <c r="AL2182" s="185"/>
      <c r="AM2182" s="183"/>
      <c r="AN2182" s="185"/>
      <c r="AO2182" s="183"/>
      <c r="AP2182" s="48"/>
      <c r="AQ2182" s="94"/>
    </row>
    <row r="2183" spans="1:43" x14ac:dyDescent="0.2">
      <c r="A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83"/>
      <c r="S2183" s="83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185"/>
      <c r="AE2183" s="183"/>
      <c r="AF2183" s="185"/>
      <c r="AG2183" s="183"/>
      <c r="AH2183" s="185"/>
      <c r="AI2183" s="183"/>
      <c r="AJ2183" s="185"/>
      <c r="AK2183" s="183"/>
      <c r="AL2183" s="185"/>
      <c r="AM2183" s="183"/>
      <c r="AN2183" s="185"/>
      <c r="AO2183" s="183"/>
      <c r="AP2183" s="48"/>
      <c r="AQ2183" s="94"/>
    </row>
    <row r="2184" spans="1:43" x14ac:dyDescent="0.2">
      <c r="A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83"/>
      <c r="S2184" s="83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185"/>
      <c r="AE2184" s="183"/>
      <c r="AF2184" s="185"/>
      <c r="AG2184" s="183"/>
      <c r="AH2184" s="185"/>
      <c r="AI2184" s="183"/>
      <c r="AJ2184" s="185"/>
      <c r="AK2184" s="183"/>
      <c r="AL2184" s="185"/>
      <c r="AM2184" s="183"/>
      <c r="AN2184" s="185"/>
      <c r="AO2184" s="183"/>
      <c r="AP2184" s="48"/>
      <c r="AQ2184" s="94"/>
    </row>
    <row r="2185" spans="1:43" x14ac:dyDescent="0.2">
      <c r="A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83"/>
      <c r="S2185" s="83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185"/>
      <c r="AE2185" s="183"/>
      <c r="AF2185" s="185"/>
      <c r="AG2185" s="183"/>
      <c r="AH2185" s="185"/>
      <c r="AI2185" s="183"/>
      <c r="AJ2185" s="185"/>
      <c r="AK2185" s="183"/>
      <c r="AL2185" s="185"/>
      <c r="AM2185" s="183"/>
      <c r="AN2185" s="185"/>
      <c r="AO2185" s="183"/>
      <c r="AP2185" s="48"/>
      <c r="AQ2185" s="94"/>
    </row>
    <row r="2186" spans="1:43" x14ac:dyDescent="0.2">
      <c r="A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83"/>
      <c r="S2186" s="83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185"/>
      <c r="AE2186" s="183"/>
      <c r="AF2186" s="185"/>
      <c r="AG2186" s="183"/>
      <c r="AH2186" s="185"/>
      <c r="AI2186" s="183"/>
      <c r="AJ2186" s="185"/>
      <c r="AK2186" s="183"/>
      <c r="AL2186" s="185"/>
      <c r="AM2186" s="183"/>
      <c r="AN2186" s="185"/>
      <c r="AO2186" s="183"/>
      <c r="AP2186" s="48"/>
      <c r="AQ2186" s="94"/>
    </row>
    <row r="2187" spans="1:43" x14ac:dyDescent="0.2">
      <c r="A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83"/>
      <c r="S2187" s="83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185"/>
      <c r="AE2187" s="183"/>
      <c r="AF2187" s="185"/>
      <c r="AG2187" s="183"/>
      <c r="AH2187" s="185"/>
      <c r="AI2187" s="183"/>
      <c r="AJ2187" s="185"/>
      <c r="AK2187" s="183"/>
      <c r="AL2187" s="185"/>
      <c r="AM2187" s="183"/>
      <c r="AN2187" s="185"/>
      <c r="AO2187" s="183"/>
      <c r="AP2187" s="48"/>
      <c r="AQ2187" s="94"/>
    </row>
    <row r="2188" spans="1:43" x14ac:dyDescent="0.2">
      <c r="A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83"/>
      <c r="S2188" s="83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185"/>
      <c r="AE2188" s="183"/>
      <c r="AF2188" s="185"/>
      <c r="AG2188" s="183"/>
      <c r="AH2188" s="185"/>
      <c r="AI2188" s="183"/>
      <c r="AJ2188" s="185"/>
      <c r="AK2188" s="183"/>
      <c r="AL2188" s="185"/>
      <c r="AM2188" s="183"/>
      <c r="AN2188" s="185"/>
      <c r="AO2188" s="183"/>
      <c r="AP2188" s="48"/>
      <c r="AQ2188" s="94"/>
    </row>
    <row r="2189" spans="1:43" x14ac:dyDescent="0.2">
      <c r="A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83"/>
      <c r="S2189" s="83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185"/>
      <c r="AE2189" s="183"/>
      <c r="AF2189" s="185"/>
      <c r="AG2189" s="183"/>
      <c r="AH2189" s="185"/>
      <c r="AI2189" s="183"/>
      <c r="AJ2189" s="185"/>
      <c r="AK2189" s="183"/>
      <c r="AL2189" s="185"/>
      <c r="AM2189" s="183"/>
      <c r="AN2189" s="185"/>
      <c r="AO2189" s="183"/>
      <c r="AP2189" s="48"/>
      <c r="AQ2189" s="94"/>
    </row>
    <row r="2190" spans="1:43" x14ac:dyDescent="0.2">
      <c r="A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83"/>
      <c r="S2190" s="83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185"/>
      <c r="AE2190" s="183"/>
      <c r="AF2190" s="185"/>
      <c r="AG2190" s="183"/>
      <c r="AH2190" s="185"/>
      <c r="AI2190" s="183"/>
      <c r="AJ2190" s="185"/>
      <c r="AK2190" s="183"/>
      <c r="AL2190" s="185"/>
      <c r="AM2190" s="183"/>
      <c r="AN2190" s="185"/>
      <c r="AO2190" s="183"/>
      <c r="AP2190" s="48"/>
      <c r="AQ2190" s="94"/>
    </row>
    <row r="2191" spans="1:43" x14ac:dyDescent="0.2">
      <c r="A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83"/>
      <c r="S2191" s="83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185"/>
      <c r="AE2191" s="183"/>
      <c r="AF2191" s="185"/>
      <c r="AG2191" s="183"/>
      <c r="AH2191" s="185"/>
      <c r="AI2191" s="183"/>
      <c r="AJ2191" s="185"/>
      <c r="AK2191" s="183"/>
      <c r="AL2191" s="185"/>
      <c r="AM2191" s="183"/>
      <c r="AN2191" s="185"/>
      <c r="AO2191" s="183"/>
      <c r="AP2191" s="48"/>
      <c r="AQ2191" s="94"/>
    </row>
    <row r="2192" spans="1:43" x14ac:dyDescent="0.2">
      <c r="A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83"/>
      <c r="S2192" s="83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185"/>
      <c r="AE2192" s="183"/>
      <c r="AF2192" s="185"/>
      <c r="AG2192" s="183"/>
      <c r="AH2192" s="185"/>
      <c r="AI2192" s="183"/>
      <c r="AJ2192" s="185"/>
      <c r="AK2192" s="183"/>
      <c r="AL2192" s="185"/>
      <c r="AM2192" s="183"/>
      <c r="AN2192" s="185"/>
      <c r="AO2192" s="183"/>
      <c r="AP2192" s="48"/>
      <c r="AQ2192" s="94"/>
    </row>
    <row r="2193" spans="1:43" x14ac:dyDescent="0.2">
      <c r="A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83"/>
      <c r="S2193" s="83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185"/>
      <c r="AE2193" s="183"/>
      <c r="AF2193" s="185"/>
      <c r="AG2193" s="183"/>
      <c r="AH2193" s="185"/>
      <c r="AI2193" s="183"/>
      <c r="AJ2193" s="185"/>
      <c r="AK2193" s="183"/>
      <c r="AL2193" s="185"/>
      <c r="AM2193" s="183"/>
      <c r="AN2193" s="185"/>
      <c r="AO2193" s="183"/>
      <c r="AP2193" s="48"/>
      <c r="AQ2193" s="94"/>
    </row>
    <row r="2194" spans="1:43" x14ac:dyDescent="0.2">
      <c r="A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83"/>
      <c r="S2194" s="83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185"/>
      <c r="AE2194" s="183"/>
      <c r="AF2194" s="185"/>
      <c r="AG2194" s="183"/>
      <c r="AH2194" s="185"/>
      <c r="AI2194" s="183"/>
      <c r="AJ2194" s="185"/>
      <c r="AK2194" s="183"/>
      <c r="AL2194" s="185"/>
      <c r="AM2194" s="183"/>
      <c r="AN2194" s="185"/>
      <c r="AO2194" s="183"/>
      <c r="AP2194" s="48"/>
      <c r="AQ2194" s="94"/>
    </row>
    <row r="2195" spans="1:43" x14ac:dyDescent="0.2">
      <c r="A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83"/>
      <c r="S2195" s="83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185"/>
      <c r="AE2195" s="183"/>
      <c r="AF2195" s="185"/>
      <c r="AG2195" s="183"/>
      <c r="AH2195" s="185"/>
      <c r="AI2195" s="183"/>
      <c r="AJ2195" s="185"/>
      <c r="AK2195" s="183"/>
      <c r="AL2195" s="185"/>
      <c r="AM2195" s="183"/>
      <c r="AN2195" s="185"/>
      <c r="AO2195" s="183"/>
      <c r="AP2195" s="48"/>
      <c r="AQ2195" s="94"/>
    </row>
    <row r="2196" spans="1:43" x14ac:dyDescent="0.2">
      <c r="A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83"/>
      <c r="S2196" s="83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185"/>
      <c r="AE2196" s="183"/>
      <c r="AF2196" s="185"/>
      <c r="AG2196" s="183"/>
      <c r="AH2196" s="185"/>
      <c r="AI2196" s="183"/>
      <c r="AJ2196" s="185"/>
      <c r="AK2196" s="183"/>
      <c r="AL2196" s="185"/>
      <c r="AM2196" s="183"/>
      <c r="AN2196" s="185"/>
      <c r="AO2196" s="183"/>
      <c r="AP2196" s="48"/>
      <c r="AQ2196" s="94"/>
    </row>
    <row r="2197" spans="1:43" x14ac:dyDescent="0.2">
      <c r="A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83"/>
      <c r="S2197" s="83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185"/>
      <c r="AE2197" s="183"/>
      <c r="AF2197" s="185"/>
      <c r="AG2197" s="183"/>
      <c r="AH2197" s="185"/>
      <c r="AI2197" s="183"/>
      <c r="AJ2197" s="185"/>
      <c r="AK2197" s="183"/>
      <c r="AL2197" s="185"/>
      <c r="AM2197" s="183"/>
      <c r="AN2197" s="185"/>
      <c r="AO2197" s="183"/>
      <c r="AP2197" s="48"/>
      <c r="AQ2197" s="94"/>
    </row>
    <row r="2198" spans="1:43" x14ac:dyDescent="0.2">
      <c r="A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83"/>
      <c r="S2198" s="83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185"/>
      <c r="AE2198" s="183"/>
      <c r="AF2198" s="185"/>
      <c r="AG2198" s="183"/>
      <c r="AH2198" s="185"/>
      <c r="AI2198" s="183"/>
      <c r="AJ2198" s="185"/>
      <c r="AK2198" s="183"/>
      <c r="AL2198" s="185"/>
      <c r="AM2198" s="183"/>
      <c r="AN2198" s="185"/>
      <c r="AO2198" s="183"/>
      <c r="AP2198" s="48"/>
      <c r="AQ2198" s="94"/>
    </row>
    <row r="2199" spans="1:43" x14ac:dyDescent="0.2">
      <c r="A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83"/>
      <c r="S2199" s="83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185"/>
      <c r="AE2199" s="183"/>
      <c r="AF2199" s="185"/>
      <c r="AG2199" s="183"/>
      <c r="AH2199" s="185"/>
      <c r="AI2199" s="183"/>
      <c r="AJ2199" s="185"/>
      <c r="AK2199" s="183"/>
      <c r="AL2199" s="185"/>
      <c r="AM2199" s="183"/>
      <c r="AN2199" s="185"/>
      <c r="AO2199" s="183"/>
      <c r="AP2199" s="48"/>
      <c r="AQ2199" s="94"/>
    </row>
    <row r="2200" spans="1:43" x14ac:dyDescent="0.2">
      <c r="A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83"/>
      <c r="S2200" s="83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185"/>
      <c r="AE2200" s="183"/>
      <c r="AF2200" s="185"/>
      <c r="AG2200" s="183"/>
      <c r="AH2200" s="185"/>
      <c r="AI2200" s="183"/>
      <c r="AJ2200" s="185"/>
      <c r="AK2200" s="183"/>
      <c r="AL2200" s="185"/>
      <c r="AM2200" s="183"/>
      <c r="AN2200" s="185"/>
      <c r="AO2200" s="183"/>
      <c r="AP2200" s="48"/>
      <c r="AQ2200" s="94"/>
    </row>
    <row r="2201" spans="1:43" x14ac:dyDescent="0.2">
      <c r="A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83"/>
      <c r="S2201" s="83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185"/>
      <c r="AE2201" s="183"/>
      <c r="AF2201" s="185"/>
      <c r="AG2201" s="183"/>
      <c r="AH2201" s="185"/>
      <c r="AI2201" s="183"/>
      <c r="AJ2201" s="185"/>
      <c r="AK2201" s="183"/>
      <c r="AL2201" s="185"/>
      <c r="AM2201" s="183"/>
      <c r="AN2201" s="185"/>
      <c r="AO2201" s="183"/>
      <c r="AP2201" s="48"/>
      <c r="AQ2201" s="94"/>
    </row>
    <row r="2202" spans="1:43" x14ac:dyDescent="0.2">
      <c r="A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83"/>
      <c r="S2202" s="83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185"/>
      <c r="AE2202" s="183"/>
      <c r="AF2202" s="185"/>
      <c r="AG2202" s="183"/>
      <c r="AH2202" s="185"/>
      <c r="AI2202" s="183"/>
      <c r="AJ2202" s="185"/>
      <c r="AK2202" s="183"/>
      <c r="AL2202" s="185"/>
      <c r="AM2202" s="183"/>
      <c r="AN2202" s="185"/>
      <c r="AO2202" s="183"/>
      <c r="AP2202" s="48"/>
      <c r="AQ2202" s="94"/>
    </row>
    <row r="2203" spans="1:43" x14ac:dyDescent="0.2">
      <c r="A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83"/>
      <c r="S2203" s="83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185"/>
      <c r="AE2203" s="183"/>
      <c r="AF2203" s="185"/>
      <c r="AG2203" s="183"/>
      <c r="AH2203" s="185"/>
      <c r="AI2203" s="183"/>
      <c r="AJ2203" s="185"/>
      <c r="AK2203" s="183"/>
      <c r="AL2203" s="185"/>
      <c r="AM2203" s="183"/>
      <c r="AN2203" s="185"/>
      <c r="AO2203" s="183"/>
      <c r="AP2203" s="48"/>
      <c r="AQ2203" s="94"/>
    </row>
    <row r="2204" spans="1:43" x14ac:dyDescent="0.2">
      <c r="A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83"/>
      <c r="S2204" s="83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185"/>
      <c r="AE2204" s="183"/>
      <c r="AF2204" s="185"/>
      <c r="AG2204" s="183"/>
      <c r="AH2204" s="185"/>
      <c r="AI2204" s="183"/>
      <c r="AJ2204" s="185"/>
      <c r="AK2204" s="183"/>
      <c r="AL2204" s="185"/>
      <c r="AM2204" s="183"/>
      <c r="AN2204" s="185"/>
      <c r="AO2204" s="183"/>
      <c r="AP2204" s="48"/>
      <c r="AQ2204" s="94"/>
    </row>
    <row r="2205" spans="1:43" x14ac:dyDescent="0.2">
      <c r="A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83"/>
      <c r="S2205" s="83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185"/>
      <c r="AE2205" s="183"/>
      <c r="AF2205" s="185"/>
      <c r="AG2205" s="183"/>
      <c r="AH2205" s="185"/>
      <c r="AI2205" s="183"/>
      <c r="AJ2205" s="185"/>
      <c r="AK2205" s="183"/>
      <c r="AL2205" s="185"/>
      <c r="AM2205" s="183"/>
      <c r="AN2205" s="185"/>
      <c r="AO2205" s="183"/>
      <c r="AP2205" s="48"/>
      <c r="AQ2205" s="94"/>
    </row>
    <row r="2206" spans="1:43" x14ac:dyDescent="0.2">
      <c r="A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83"/>
      <c r="S2206" s="83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185"/>
      <c r="AE2206" s="183"/>
      <c r="AF2206" s="185"/>
      <c r="AG2206" s="183"/>
      <c r="AH2206" s="185"/>
      <c r="AI2206" s="183"/>
      <c r="AJ2206" s="185"/>
      <c r="AK2206" s="183"/>
      <c r="AL2206" s="185"/>
      <c r="AM2206" s="183"/>
      <c r="AN2206" s="185"/>
      <c r="AO2206" s="183"/>
      <c r="AP2206" s="48"/>
      <c r="AQ2206" s="94"/>
    </row>
    <row r="2207" spans="1:43" x14ac:dyDescent="0.2">
      <c r="A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83"/>
      <c r="S2207" s="83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185"/>
      <c r="AE2207" s="183"/>
      <c r="AF2207" s="185"/>
      <c r="AG2207" s="183"/>
      <c r="AH2207" s="185"/>
      <c r="AI2207" s="183"/>
      <c r="AJ2207" s="185"/>
      <c r="AK2207" s="183"/>
      <c r="AL2207" s="185"/>
      <c r="AM2207" s="183"/>
      <c r="AN2207" s="185"/>
      <c r="AO2207" s="183"/>
      <c r="AP2207" s="48"/>
      <c r="AQ2207" s="94"/>
    </row>
    <row r="2208" spans="1:43" x14ac:dyDescent="0.2">
      <c r="A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83"/>
      <c r="S2208" s="83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185"/>
      <c r="AE2208" s="183"/>
      <c r="AF2208" s="185"/>
      <c r="AG2208" s="183"/>
      <c r="AH2208" s="185"/>
      <c r="AI2208" s="183"/>
      <c r="AJ2208" s="185"/>
      <c r="AK2208" s="183"/>
      <c r="AL2208" s="185"/>
      <c r="AM2208" s="183"/>
      <c r="AN2208" s="185"/>
      <c r="AO2208" s="183"/>
      <c r="AP2208" s="48"/>
      <c r="AQ2208" s="94"/>
    </row>
    <row r="2209" spans="1:43" x14ac:dyDescent="0.2">
      <c r="A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83"/>
      <c r="S2209" s="83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185"/>
      <c r="AE2209" s="183"/>
      <c r="AF2209" s="185"/>
      <c r="AG2209" s="183"/>
      <c r="AH2209" s="185"/>
      <c r="AI2209" s="183"/>
      <c r="AJ2209" s="185"/>
      <c r="AK2209" s="183"/>
      <c r="AL2209" s="185"/>
      <c r="AM2209" s="183"/>
      <c r="AN2209" s="185"/>
      <c r="AO2209" s="183"/>
      <c r="AP2209" s="48"/>
      <c r="AQ2209" s="94"/>
    </row>
    <row r="2210" spans="1:43" x14ac:dyDescent="0.2">
      <c r="A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83"/>
      <c r="S2210" s="83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185"/>
      <c r="AE2210" s="183"/>
      <c r="AF2210" s="185"/>
      <c r="AG2210" s="183"/>
      <c r="AH2210" s="185"/>
      <c r="AI2210" s="183"/>
      <c r="AJ2210" s="185"/>
      <c r="AK2210" s="183"/>
      <c r="AL2210" s="185"/>
      <c r="AM2210" s="183"/>
      <c r="AN2210" s="185"/>
      <c r="AO2210" s="183"/>
      <c r="AP2210" s="48"/>
      <c r="AQ2210" s="94"/>
    </row>
    <row r="2211" spans="1:43" x14ac:dyDescent="0.2">
      <c r="A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83"/>
      <c r="S2211" s="83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185"/>
      <c r="AE2211" s="183"/>
      <c r="AF2211" s="185"/>
      <c r="AG2211" s="183"/>
      <c r="AH2211" s="185"/>
      <c r="AI2211" s="183"/>
      <c r="AJ2211" s="185"/>
      <c r="AK2211" s="183"/>
      <c r="AL2211" s="185"/>
      <c r="AM2211" s="183"/>
      <c r="AN2211" s="185"/>
      <c r="AO2211" s="183"/>
      <c r="AP2211" s="48"/>
      <c r="AQ2211" s="94"/>
    </row>
    <row r="2212" spans="1:43" x14ac:dyDescent="0.2">
      <c r="A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83"/>
      <c r="S2212" s="83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185"/>
      <c r="AE2212" s="183"/>
      <c r="AF2212" s="185"/>
      <c r="AG2212" s="183"/>
      <c r="AH2212" s="185"/>
      <c r="AI2212" s="183"/>
      <c r="AJ2212" s="185"/>
      <c r="AK2212" s="183"/>
      <c r="AL2212" s="185"/>
      <c r="AM2212" s="183"/>
      <c r="AN2212" s="185"/>
      <c r="AO2212" s="183"/>
      <c r="AP2212" s="48"/>
      <c r="AQ2212" s="94"/>
    </row>
    <row r="2213" spans="1:43" x14ac:dyDescent="0.2">
      <c r="A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83"/>
      <c r="S2213" s="83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185"/>
      <c r="AE2213" s="183"/>
      <c r="AF2213" s="185"/>
      <c r="AG2213" s="183"/>
      <c r="AH2213" s="185"/>
      <c r="AI2213" s="183"/>
      <c r="AJ2213" s="185"/>
      <c r="AK2213" s="183"/>
      <c r="AL2213" s="185"/>
      <c r="AM2213" s="183"/>
      <c r="AN2213" s="185"/>
      <c r="AO2213" s="183"/>
      <c r="AP2213" s="48"/>
      <c r="AQ2213" s="94"/>
    </row>
    <row r="2214" spans="1:43" x14ac:dyDescent="0.2">
      <c r="A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83"/>
      <c r="S2214" s="83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185"/>
      <c r="AE2214" s="183"/>
      <c r="AF2214" s="185"/>
      <c r="AG2214" s="183"/>
      <c r="AH2214" s="185"/>
      <c r="AI2214" s="183"/>
      <c r="AJ2214" s="185"/>
      <c r="AK2214" s="183"/>
      <c r="AL2214" s="185"/>
      <c r="AM2214" s="183"/>
      <c r="AN2214" s="185"/>
      <c r="AO2214" s="183"/>
      <c r="AP2214" s="48"/>
      <c r="AQ2214" s="94"/>
    </row>
    <row r="2215" spans="1:43" x14ac:dyDescent="0.2">
      <c r="A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83"/>
      <c r="S2215" s="83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185"/>
      <c r="AE2215" s="183"/>
      <c r="AF2215" s="185"/>
      <c r="AG2215" s="183"/>
      <c r="AH2215" s="185"/>
      <c r="AI2215" s="183"/>
      <c r="AJ2215" s="185"/>
      <c r="AK2215" s="183"/>
      <c r="AL2215" s="185"/>
      <c r="AM2215" s="183"/>
      <c r="AN2215" s="185"/>
      <c r="AO2215" s="183"/>
      <c r="AP2215" s="48"/>
      <c r="AQ2215" s="94"/>
    </row>
    <row r="2216" spans="1:43" x14ac:dyDescent="0.2">
      <c r="A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83"/>
      <c r="S2216" s="83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185"/>
      <c r="AE2216" s="183"/>
      <c r="AF2216" s="185"/>
      <c r="AG2216" s="183"/>
      <c r="AH2216" s="185"/>
      <c r="AI2216" s="183"/>
      <c r="AJ2216" s="185"/>
      <c r="AK2216" s="183"/>
      <c r="AL2216" s="185"/>
      <c r="AM2216" s="183"/>
      <c r="AN2216" s="185"/>
      <c r="AO2216" s="183"/>
      <c r="AP2216" s="48"/>
      <c r="AQ2216" s="94"/>
    </row>
    <row r="2217" spans="1:43" x14ac:dyDescent="0.2">
      <c r="A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83"/>
      <c r="S2217" s="83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185"/>
      <c r="AE2217" s="183"/>
      <c r="AF2217" s="185"/>
      <c r="AG2217" s="183"/>
      <c r="AH2217" s="185"/>
      <c r="AI2217" s="183"/>
      <c r="AJ2217" s="185"/>
      <c r="AK2217" s="183"/>
      <c r="AL2217" s="185"/>
      <c r="AM2217" s="183"/>
      <c r="AN2217" s="185"/>
      <c r="AO2217" s="183"/>
      <c r="AP2217" s="48"/>
      <c r="AQ2217" s="94"/>
    </row>
    <row r="2218" spans="1:43" x14ac:dyDescent="0.2">
      <c r="A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83"/>
      <c r="S2218" s="83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185"/>
      <c r="AE2218" s="183"/>
      <c r="AF2218" s="185"/>
      <c r="AG2218" s="183"/>
      <c r="AH2218" s="185"/>
      <c r="AI2218" s="183"/>
      <c r="AJ2218" s="185"/>
      <c r="AK2218" s="183"/>
      <c r="AL2218" s="185"/>
      <c r="AM2218" s="183"/>
      <c r="AN2218" s="185"/>
      <c r="AO2218" s="183"/>
      <c r="AP2218" s="48"/>
      <c r="AQ2218" s="94"/>
    </row>
    <row r="2219" spans="1:43" x14ac:dyDescent="0.2">
      <c r="A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83"/>
      <c r="S2219" s="83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185"/>
      <c r="AE2219" s="183"/>
      <c r="AF2219" s="185"/>
      <c r="AG2219" s="183"/>
      <c r="AH2219" s="185"/>
      <c r="AI2219" s="183"/>
      <c r="AJ2219" s="185"/>
      <c r="AK2219" s="183"/>
      <c r="AL2219" s="185"/>
      <c r="AM2219" s="183"/>
      <c r="AN2219" s="185"/>
      <c r="AO2219" s="183"/>
      <c r="AP2219" s="48"/>
      <c r="AQ2219" s="94"/>
    </row>
    <row r="2220" spans="1:43" x14ac:dyDescent="0.2">
      <c r="A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83"/>
      <c r="S2220" s="83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185"/>
      <c r="AE2220" s="183"/>
      <c r="AF2220" s="185"/>
      <c r="AG2220" s="183"/>
      <c r="AH2220" s="185"/>
      <c r="AI2220" s="183"/>
      <c r="AJ2220" s="185"/>
      <c r="AK2220" s="183"/>
      <c r="AL2220" s="185"/>
      <c r="AM2220" s="183"/>
      <c r="AN2220" s="185"/>
      <c r="AO2220" s="183"/>
      <c r="AP2220" s="48"/>
      <c r="AQ2220" s="94"/>
    </row>
    <row r="2221" spans="1:43" x14ac:dyDescent="0.2">
      <c r="A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83"/>
      <c r="S2221" s="83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185"/>
      <c r="AE2221" s="183"/>
      <c r="AF2221" s="185"/>
      <c r="AG2221" s="183"/>
      <c r="AH2221" s="185"/>
      <c r="AI2221" s="183"/>
      <c r="AJ2221" s="185"/>
      <c r="AK2221" s="183"/>
      <c r="AL2221" s="185"/>
      <c r="AM2221" s="183"/>
      <c r="AN2221" s="185"/>
      <c r="AO2221" s="183"/>
      <c r="AP2221" s="48"/>
      <c r="AQ2221" s="94"/>
    </row>
    <row r="2222" spans="1:43" x14ac:dyDescent="0.2">
      <c r="A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83"/>
      <c r="S2222" s="83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185"/>
      <c r="AE2222" s="183"/>
      <c r="AF2222" s="185"/>
      <c r="AG2222" s="183"/>
      <c r="AH2222" s="185"/>
      <c r="AI2222" s="183"/>
      <c r="AJ2222" s="185"/>
      <c r="AK2222" s="183"/>
      <c r="AL2222" s="185"/>
      <c r="AM2222" s="183"/>
      <c r="AN2222" s="185"/>
      <c r="AO2222" s="183"/>
      <c r="AP2222" s="48"/>
      <c r="AQ2222" s="94"/>
    </row>
    <row r="2223" spans="1:43" x14ac:dyDescent="0.2">
      <c r="A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83"/>
      <c r="S2223" s="83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185"/>
      <c r="AE2223" s="183"/>
      <c r="AF2223" s="185"/>
      <c r="AG2223" s="183"/>
      <c r="AH2223" s="185"/>
      <c r="AI2223" s="183"/>
      <c r="AJ2223" s="185"/>
      <c r="AK2223" s="183"/>
      <c r="AL2223" s="185"/>
      <c r="AM2223" s="183"/>
      <c r="AN2223" s="185"/>
      <c r="AO2223" s="183"/>
      <c r="AP2223" s="48"/>
      <c r="AQ2223" s="94"/>
    </row>
    <row r="2224" spans="1:43" x14ac:dyDescent="0.2">
      <c r="A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83"/>
      <c r="S2224" s="83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185"/>
      <c r="AE2224" s="183"/>
      <c r="AF2224" s="185"/>
      <c r="AG2224" s="183"/>
      <c r="AH2224" s="185"/>
      <c r="AI2224" s="183"/>
      <c r="AJ2224" s="185"/>
      <c r="AK2224" s="183"/>
      <c r="AL2224" s="185"/>
      <c r="AM2224" s="183"/>
      <c r="AN2224" s="185"/>
      <c r="AO2224" s="183"/>
      <c r="AP2224" s="48"/>
      <c r="AQ2224" s="94"/>
    </row>
    <row r="2225" spans="1:43" x14ac:dyDescent="0.2">
      <c r="A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83"/>
      <c r="S2225" s="83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185"/>
      <c r="AE2225" s="183"/>
      <c r="AF2225" s="185"/>
      <c r="AG2225" s="183"/>
      <c r="AH2225" s="185"/>
      <c r="AI2225" s="183"/>
      <c r="AJ2225" s="185"/>
      <c r="AK2225" s="183"/>
      <c r="AL2225" s="185"/>
      <c r="AM2225" s="183"/>
      <c r="AN2225" s="185"/>
      <c r="AO2225" s="183"/>
      <c r="AP2225" s="48"/>
      <c r="AQ2225" s="94"/>
    </row>
    <row r="2226" spans="1:43" x14ac:dyDescent="0.2">
      <c r="A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83"/>
      <c r="S2226" s="83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185"/>
      <c r="AE2226" s="183"/>
      <c r="AF2226" s="185"/>
      <c r="AG2226" s="183"/>
      <c r="AH2226" s="185"/>
      <c r="AI2226" s="183"/>
      <c r="AJ2226" s="185"/>
      <c r="AK2226" s="183"/>
      <c r="AL2226" s="185"/>
      <c r="AM2226" s="183"/>
      <c r="AN2226" s="185"/>
      <c r="AO2226" s="183"/>
      <c r="AP2226" s="48"/>
      <c r="AQ2226" s="94"/>
    </row>
    <row r="2227" spans="1:43" x14ac:dyDescent="0.2">
      <c r="A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83"/>
      <c r="S2227" s="83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185"/>
      <c r="AE2227" s="183"/>
      <c r="AF2227" s="185"/>
      <c r="AG2227" s="183"/>
      <c r="AH2227" s="185"/>
      <c r="AI2227" s="183"/>
      <c r="AJ2227" s="185"/>
      <c r="AK2227" s="183"/>
      <c r="AL2227" s="185"/>
      <c r="AM2227" s="183"/>
      <c r="AN2227" s="185"/>
      <c r="AO2227" s="183"/>
      <c r="AP2227" s="48"/>
      <c r="AQ2227" s="94"/>
    </row>
    <row r="2228" spans="1:43" x14ac:dyDescent="0.2">
      <c r="A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83"/>
      <c r="S2228" s="83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185"/>
      <c r="AE2228" s="183"/>
      <c r="AF2228" s="185"/>
      <c r="AG2228" s="183"/>
      <c r="AH2228" s="185"/>
      <c r="AI2228" s="183"/>
      <c r="AJ2228" s="185"/>
      <c r="AK2228" s="183"/>
      <c r="AL2228" s="185"/>
      <c r="AM2228" s="183"/>
      <c r="AN2228" s="185"/>
      <c r="AO2228" s="183"/>
      <c r="AP2228" s="48"/>
      <c r="AQ2228" s="94"/>
    </row>
    <row r="2229" spans="1:43" x14ac:dyDescent="0.2">
      <c r="A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83"/>
      <c r="S2229" s="83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185"/>
      <c r="AE2229" s="183"/>
      <c r="AF2229" s="185"/>
      <c r="AG2229" s="183"/>
      <c r="AH2229" s="185"/>
      <c r="AI2229" s="183"/>
      <c r="AJ2229" s="185"/>
      <c r="AK2229" s="183"/>
      <c r="AL2229" s="185"/>
      <c r="AM2229" s="183"/>
      <c r="AN2229" s="185"/>
      <c r="AO2229" s="183"/>
      <c r="AP2229" s="48"/>
      <c r="AQ2229" s="94"/>
    </row>
    <row r="2230" spans="1:43" x14ac:dyDescent="0.2">
      <c r="A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83"/>
      <c r="S2230" s="83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185"/>
      <c r="AE2230" s="183"/>
      <c r="AF2230" s="185"/>
      <c r="AG2230" s="183"/>
      <c r="AH2230" s="185"/>
      <c r="AI2230" s="183"/>
      <c r="AJ2230" s="185"/>
      <c r="AK2230" s="183"/>
      <c r="AL2230" s="185"/>
      <c r="AM2230" s="183"/>
      <c r="AN2230" s="185"/>
      <c r="AO2230" s="183"/>
      <c r="AP2230" s="48"/>
      <c r="AQ2230" s="94"/>
    </row>
    <row r="2231" spans="1:43" x14ac:dyDescent="0.2">
      <c r="A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83"/>
      <c r="S2231" s="83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185"/>
      <c r="AE2231" s="183"/>
      <c r="AF2231" s="185"/>
      <c r="AG2231" s="183"/>
      <c r="AH2231" s="185"/>
      <c r="AI2231" s="183"/>
      <c r="AJ2231" s="185"/>
      <c r="AK2231" s="183"/>
      <c r="AL2231" s="185"/>
      <c r="AM2231" s="183"/>
      <c r="AN2231" s="185"/>
      <c r="AO2231" s="183"/>
      <c r="AP2231" s="48"/>
      <c r="AQ2231" s="94"/>
    </row>
    <row r="2232" spans="1:43" x14ac:dyDescent="0.2">
      <c r="A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83"/>
      <c r="S2232" s="83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185"/>
      <c r="AE2232" s="183"/>
      <c r="AF2232" s="185"/>
      <c r="AG2232" s="183"/>
      <c r="AH2232" s="185"/>
      <c r="AI2232" s="183"/>
      <c r="AJ2232" s="185"/>
      <c r="AK2232" s="183"/>
      <c r="AL2232" s="185"/>
      <c r="AM2232" s="183"/>
      <c r="AN2232" s="185"/>
      <c r="AO2232" s="183"/>
      <c r="AP2232" s="48"/>
      <c r="AQ2232" s="94"/>
    </row>
    <row r="2233" spans="1:43" x14ac:dyDescent="0.2">
      <c r="A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83"/>
      <c r="S2233" s="83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185"/>
      <c r="AE2233" s="183"/>
      <c r="AF2233" s="185"/>
      <c r="AG2233" s="183"/>
      <c r="AH2233" s="185"/>
      <c r="AI2233" s="183"/>
      <c r="AJ2233" s="185"/>
      <c r="AK2233" s="183"/>
      <c r="AL2233" s="185"/>
      <c r="AM2233" s="183"/>
      <c r="AN2233" s="185"/>
      <c r="AO2233" s="183"/>
      <c r="AP2233" s="48"/>
      <c r="AQ2233" s="94"/>
    </row>
    <row r="2234" spans="1:43" x14ac:dyDescent="0.2">
      <c r="A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83"/>
      <c r="S2234" s="83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185"/>
      <c r="AE2234" s="183"/>
      <c r="AF2234" s="185"/>
      <c r="AG2234" s="183"/>
      <c r="AH2234" s="185"/>
      <c r="AI2234" s="183"/>
      <c r="AJ2234" s="185"/>
      <c r="AK2234" s="183"/>
      <c r="AL2234" s="185"/>
      <c r="AM2234" s="183"/>
      <c r="AN2234" s="185"/>
      <c r="AO2234" s="183"/>
      <c r="AP2234" s="48"/>
      <c r="AQ2234" s="94"/>
    </row>
    <row r="2235" spans="1:43" x14ac:dyDescent="0.2">
      <c r="A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83"/>
      <c r="S2235" s="83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185"/>
      <c r="AE2235" s="183"/>
      <c r="AF2235" s="185"/>
      <c r="AG2235" s="183"/>
      <c r="AH2235" s="185"/>
      <c r="AI2235" s="183"/>
      <c r="AJ2235" s="185"/>
      <c r="AK2235" s="183"/>
      <c r="AL2235" s="185"/>
      <c r="AM2235" s="183"/>
      <c r="AN2235" s="185"/>
      <c r="AO2235" s="183"/>
      <c r="AP2235" s="48"/>
      <c r="AQ2235" s="94"/>
    </row>
    <row r="2236" spans="1:43" x14ac:dyDescent="0.2">
      <c r="A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83"/>
      <c r="S2236" s="83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185"/>
      <c r="AE2236" s="183"/>
      <c r="AF2236" s="185"/>
      <c r="AG2236" s="183"/>
      <c r="AH2236" s="185"/>
      <c r="AI2236" s="183"/>
      <c r="AJ2236" s="185"/>
      <c r="AK2236" s="183"/>
      <c r="AL2236" s="185"/>
      <c r="AM2236" s="183"/>
      <c r="AN2236" s="185"/>
      <c r="AO2236" s="183"/>
      <c r="AP2236" s="48"/>
      <c r="AQ2236" s="94"/>
    </row>
    <row r="2237" spans="1:43" x14ac:dyDescent="0.2">
      <c r="A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83"/>
      <c r="S2237" s="83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185"/>
      <c r="AE2237" s="183"/>
      <c r="AF2237" s="185"/>
      <c r="AG2237" s="183"/>
      <c r="AH2237" s="185"/>
      <c r="AI2237" s="183"/>
      <c r="AJ2237" s="185"/>
      <c r="AK2237" s="183"/>
      <c r="AL2237" s="185"/>
      <c r="AM2237" s="183"/>
      <c r="AN2237" s="185"/>
      <c r="AO2237" s="183"/>
      <c r="AP2237" s="48"/>
      <c r="AQ2237" s="94"/>
    </row>
    <row r="2238" spans="1:43" x14ac:dyDescent="0.2">
      <c r="A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83"/>
      <c r="S2238" s="83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185"/>
      <c r="AE2238" s="183"/>
      <c r="AF2238" s="185"/>
      <c r="AG2238" s="183"/>
      <c r="AH2238" s="185"/>
      <c r="AI2238" s="183"/>
      <c r="AJ2238" s="185"/>
      <c r="AK2238" s="183"/>
      <c r="AL2238" s="185"/>
      <c r="AM2238" s="183"/>
      <c r="AN2238" s="185"/>
      <c r="AO2238" s="183"/>
      <c r="AP2238" s="48"/>
      <c r="AQ2238" s="94"/>
    </row>
    <row r="2239" spans="1:43" x14ac:dyDescent="0.2">
      <c r="A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83"/>
      <c r="S2239" s="83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185"/>
      <c r="AE2239" s="183"/>
      <c r="AF2239" s="185"/>
      <c r="AG2239" s="183"/>
      <c r="AH2239" s="185"/>
      <c r="AI2239" s="183"/>
      <c r="AJ2239" s="185"/>
      <c r="AK2239" s="183"/>
      <c r="AL2239" s="185"/>
      <c r="AM2239" s="183"/>
      <c r="AN2239" s="185"/>
      <c r="AO2239" s="183"/>
      <c r="AP2239" s="48"/>
      <c r="AQ2239" s="94"/>
    </row>
    <row r="2240" spans="1:43" x14ac:dyDescent="0.2">
      <c r="A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83"/>
      <c r="S2240" s="83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185"/>
      <c r="AE2240" s="183"/>
      <c r="AF2240" s="185"/>
      <c r="AG2240" s="183"/>
      <c r="AH2240" s="185"/>
      <c r="AI2240" s="183"/>
      <c r="AJ2240" s="185"/>
      <c r="AK2240" s="183"/>
      <c r="AL2240" s="185"/>
      <c r="AM2240" s="183"/>
      <c r="AN2240" s="185"/>
      <c r="AO2240" s="183"/>
      <c r="AP2240" s="48"/>
      <c r="AQ2240" s="94"/>
    </row>
    <row r="2241" spans="1:43" x14ac:dyDescent="0.2">
      <c r="A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83"/>
      <c r="S2241" s="83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185"/>
      <c r="AE2241" s="183"/>
      <c r="AF2241" s="185"/>
      <c r="AG2241" s="183"/>
      <c r="AH2241" s="185"/>
      <c r="AI2241" s="183"/>
      <c r="AJ2241" s="185"/>
      <c r="AK2241" s="183"/>
      <c r="AL2241" s="185"/>
      <c r="AM2241" s="183"/>
      <c r="AN2241" s="185"/>
      <c r="AO2241" s="183"/>
      <c r="AP2241" s="48"/>
      <c r="AQ2241" s="94"/>
    </row>
    <row r="2242" spans="1:43" x14ac:dyDescent="0.2">
      <c r="A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83"/>
      <c r="S2242" s="83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185"/>
      <c r="AE2242" s="183"/>
      <c r="AF2242" s="185"/>
      <c r="AG2242" s="183"/>
      <c r="AH2242" s="185"/>
      <c r="AI2242" s="183"/>
      <c r="AJ2242" s="185"/>
      <c r="AK2242" s="183"/>
      <c r="AL2242" s="185"/>
      <c r="AM2242" s="183"/>
      <c r="AN2242" s="185"/>
      <c r="AO2242" s="183"/>
      <c r="AP2242" s="48"/>
      <c r="AQ2242" s="94"/>
    </row>
    <row r="2243" spans="1:43" x14ac:dyDescent="0.2">
      <c r="A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83"/>
      <c r="S2243" s="83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185"/>
      <c r="AE2243" s="183"/>
      <c r="AF2243" s="185"/>
      <c r="AG2243" s="183"/>
      <c r="AH2243" s="185"/>
      <c r="AI2243" s="183"/>
      <c r="AJ2243" s="185"/>
      <c r="AK2243" s="183"/>
      <c r="AL2243" s="185"/>
      <c r="AM2243" s="183"/>
      <c r="AN2243" s="185"/>
      <c r="AO2243" s="183"/>
      <c r="AP2243" s="48"/>
      <c r="AQ2243" s="94"/>
    </row>
    <row r="2244" spans="1:43" x14ac:dyDescent="0.2">
      <c r="A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83"/>
      <c r="S2244" s="83"/>
      <c r="T2244" s="83"/>
      <c r="U2244" s="83"/>
      <c r="V2244" s="83"/>
      <c r="W2244" s="83"/>
      <c r="X2244" s="83"/>
      <c r="Y2244" s="83"/>
      <c r="Z2244" s="83"/>
      <c r="AA2244" s="83"/>
      <c r="AB2244" s="83"/>
      <c r="AC2244" s="83"/>
      <c r="AD2244" s="185"/>
      <c r="AE2244" s="183"/>
      <c r="AF2244" s="185"/>
      <c r="AG2244" s="183"/>
      <c r="AH2244" s="185"/>
      <c r="AI2244" s="183"/>
      <c r="AJ2244" s="185"/>
      <c r="AK2244" s="183"/>
      <c r="AL2244" s="185"/>
      <c r="AM2244" s="183"/>
      <c r="AN2244" s="185"/>
      <c r="AO2244" s="183"/>
      <c r="AP2244" s="48"/>
      <c r="AQ2244" s="94"/>
    </row>
    <row r="2245" spans="1:43" x14ac:dyDescent="0.2">
      <c r="A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83"/>
      <c r="S2245" s="83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185"/>
      <c r="AE2245" s="183"/>
      <c r="AF2245" s="185"/>
      <c r="AG2245" s="183"/>
      <c r="AH2245" s="185"/>
      <c r="AI2245" s="183"/>
      <c r="AJ2245" s="185"/>
      <c r="AK2245" s="183"/>
      <c r="AL2245" s="185"/>
      <c r="AM2245" s="183"/>
      <c r="AN2245" s="185"/>
      <c r="AO2245" s="183"/>
      <c r="AP2245" s="48"/>
      <c r="AQ2245" s="94"/>
    </row>
    <row r="2246" spans="1:43" x14ac:dyDescent="0.2">
      <c r="A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83"/>
      <c r="S2246" s="83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185"/>
      <c r="AE2246" s="183"/>
      <c r="AF2246" s="185"/>
      <c r="AG2246" s="183"/>
      <c r="AH2246" s="185"/>
      <c r="AI2246" s="183"/>
      <c r="AJ2246" s="185"/>
      <c r="AK2246" s="183"/>
      <c r="AL2246" s="185"/>
      <c r="AM2246" s="183"/>
      <c r="AN2246" s="185"/>
      <c r="AO2246" s="183"/>
      <c r="AP2246" s="48"/>
      <c r="AQ2246" s="94"/>
    </row>
    <row r="2247" spans="1:43" x14ac:dyDescent="0.2">
      <c r="A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83"/>
      <c r="S2247" s="83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185"/>
      <c r="AE2247" s="183"/>
      <c r="AF2247" s="185"/>
      <c r="AG2247" s="183"/>
      <c r="AH2247" s="185"/>
      <c r="AI2247" s="183"/>
      <c r="AJ2247" s="185"/>
      <c r="AK2247" s="183"/>
      <c r="AL2247" s="185"/>
      <c r="AM2247" s="183"/>
      <c r="AN2247" s="185"/>
      <c r="AO2247" s="183"/>
      <c r="AP2247" s="48"/>
      <c r="AQ2247" s="94"/>
    </row>
    <row r="2248" spans="1:43" x14ac:dyDescent="0.2">
      <c r="A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83"/>
      <c r="S2248" s="83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185"/>
      <c r="AE2248" s="183"/>
      <c r="AF2248" s="185"/>
      <c r="AG2248" s="183"/>
      <c r="AH2248" s="185"/>
      <c r="AI2248" s="183"/>
      <c r="AJ2248" s="185"/>
      <c r="AK2248" s="183"/>
      <c r="AL2248" s="185"/>
      <c r="AM2248" s="183"/>
      <c r="AN2248" s="185"/>
      <c r="AO2248" s="183"/>
      <c r="AP2248" s="48"/>
      <c r="AQ2248" s="94"/>
    </row>
    <row r="2249" spans="1:43" x14ac:dyDescent="0.2">
      <c r="A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83"/>
      <c r="S2249" s="83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185"/>
      <c r="AE2249" s="183"/>
      <c r="AF2249" s="185"/>
      <c r="AG2249" s="183"/>
      <c r="AH2249" s="185"/>
      <c r="AI2249" s="183"/>
      <c r="AJ2249" s="185"/>
      <c r="AK2249" s="183"/>
      <c r="AL2249" s="185"/>
      <c r="AM2249" s="183"/>
      <c r="AN2249" s="185"/>
      <c r="AO2249" s="183"/>
      <c r="AP2249" s="48"/>
      <c r="AQ2249" s="94"/>
    </row>
    <row r="2250" spans="1:43" x14ac:dyDescent="0.2">
      <c r="A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83"/>
      <c r="S2250" s="83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185"/>
      <c r="AE2250" s="183"/>
      <c r="AF2250" s="185"/>
      <c r="AG2250" s="183"/>
      <c r="AH2250" s="185"/>
      <c r="AI2250" s="183"/>
      <c r="AJ2250" s="185"/>
      <c r="AK2250" s="183"/>
      <c r="AL2250" s="185"/>
      <c r="AM2250" s="183"/>
      <c r="AN2250" s="185"/>
      <c r="AO2250" s="183"/>
      <c r="AP2250" s="48"/>
      <c r="AQ2250" s="94"/>
    </row>
    <row r="2251" spans="1:43" x14ac:dyDescent="0.2">
      <c r="A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83"/>
      <c r="S2251" s="83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185"/>
      <c r="AE2251" s="183"/>
      <c r="AF2251" s="185"/>
      <c r="AG2251" s="183"/>
      <c r="AH2251" s="185"/>
      <c r="AI2251" s="183"/>
      <c r="AJ2251" s="185"/>
      <c r="AK2251" s="183"/>
      <c r="AL2251" s="185"/>
      <c r="AM2251" s="183"/>
      <c r="AN2251" s="185"/>
      <c r="AO2251" s="183"/>
      <c r="AP2251" s="48"/>
      <c r="AQ2251" s="94"/>
    </row>
    <row r="2252" spans="1:43" x14ac:dyDescent="0.2">
      <c r="A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83"/>
      <c r="S2252" s="83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185"/>
      <c r="AE2252" s="183"/>
      <c r="AF2252" s="185"/>
      <c r="AG2252" s="183"/>
      <c r="AH2252" s="185"/>
      <c r="AI2252" s="183"/>
      <c r="AJ2252" s="185"/>
      <c r="AK2252" s="183"/>
      <c r="AL2252" s="185"/>
      <c r="AM2252" s="183"/>
      <c r="AN2252" s="185"/>
      <c r="AO2252" s="183"/>
      <c r="AP2252" s="48"/>
      <c r="AQ2252" s="94"/>
    </row>
    <row r="2253" spans="1:43" x14ac:dyDescent="0.2">
      <c r="A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83"/>
      <c r="S2253" s="83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185"/>
      <c r="AE2253" s="183"/>
      <c r="AF2253" s="185"/>
      <c r="AG2253" s="183"/>
      <c r="AH2253" s="185"/>
      <c r="AI2253" s="183"/>
      <c r="AJ2253" s="185"/>
      <c r="AK2253" s="183"/>
      <c r="AL2253" s="185"/>
      <c r="AM2253" s="183"/>
      <c r="AN2253" s="185"/>
      <c r="AO2253" s="183"/>
      <c r="AP2253" s="48"/>
      <c r="AQ2253" s="94"/>
    </row>
    <row r="2254" spans="1:43" x14ac:dyDescent="0.2">
      <c r="A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83"/>
      <c r="S2254" s="83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185"/>
      <c r="AE2254" s="183"/>
      <c r="AF2254" s="185"/>
      <c r="AG2254" s="183"/>
      <c r="AH2254" s="185"/>
      <c r="AI2254" s="183"/>
      <c r="AJ2254" s="185"/>
      <c r="AK2254" s="183"/>
      <c r="AL2254" s="185"/>
      <c r="AM2254" s="183"/>
      <c r="AN2254" s="185"/>
      <c r="AO2254" s="183"/>
      <c r="AP2254" s="48"/>
      <c r="AQ2254" s="94"/>
    </row>
    <row r="2255" spans="1:43" x14ac:dyDescent="0.2">
      <c r="A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83"/>
      <c r="S2255" s="83"/>
      <c r="T2255" s="83"/>
      <c r="U2255" s="83"/>
      <c r="V2255" s="83"/>
      <c r="W2255" s="83"/>
      <c r="X2255" s="83"/>
      <c r="Y2255" s="83"/>
      <c r="Z2255" s="83"/>
      <c r="AA2255" s="83"/>
      <c r="AB2255" s="83"/>
      <c r="AC2255" s="83"/>
      <c r="AD2255" s="185"/>
      <c r="AE2255" s="183"/>
      <c r="AF2255" s="185"/>
      <c r="AG2255" s="183"/>
      <c r="AH2255" s="185"/>
      <c r="AI2255" s="183"/>
      <c r="AJ2255" s="185"/>
      <c r="AK2255" s="183"/>
      <c r="AL2255" s="185"/>
      <c r="AM2255" s="183"/>
      <c r="AN2255" s="185"/>
      <c r="AO2255" s="183"/>
      <c r="AP2255" s="48"/>
      <c r="AQ2255" s="94"/>
    </row>
    <row r="2256" spans="1:43" x14ac:dyDescent="0.2">
      <c r="A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83"/>
      <c r="S2256" s="83"/>
      <c r="T2256" s="83"/>
      <c r="U2256" s="83"/>
      <c r="V2256" s="83"/>
      <c r="W2256" s="83"/>
      <c r="X2256" s="83"/>
      <c r="Y2256" s="83"/>
      <c r="Z2256" s="83"/>
      <c r="AA2256" s="83"/>
      <c r="AB2256" s="83"/>
      <c r="AC2256" s="83"/>
      <c r="AD2256" s="185"/>
      <c r="AE2256" s="183"/>
      <c r="AF2256" s="185"/>
      <c r="AG2256" s="183"/>
      <c r="AH2256" s="185"/>
      <c r="AI2256" s="183"/>
      <c r="AJ2256" s="185"/>
      <c r="AK2256" s="183"/>
      <c r="AL2256" s="185"/>
      <c r="AM2256" s="183"/>
      <c r="AN2256" s="185"/>
      <c r="AO2256" s="183"/>
      <c r="AP2256" s="48"/>
      <c r="AQ2256" s="94"/>
    </row>
    <row r="2257" spans="1:43" x14ac:dyDescent="0.2">
      <c r="A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83"/>
      <c r="S2257" s="83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185"/>
      <c r="AE2257" s="183"/>
      <c r="AF2257" s="185"/>
      <c r="AG2257" s="183"/>
      <c r="AH2257" s="185"/>
      <c r="AI2257" s="183"/>
      <c r="AJ2257" s="185"/>
      <c r="AK2257" s="183"/>
      <c r="AL2257" s="185"/>
      <c r="AM2257" s="183"/>
      <c r="AN2257" s="185"/>
      <c r="AO2257" s="183"/>
      <c r="AP2257" s="48"/>
      <c r="AQ2257" s="94"/>
    </row>
    <row r="2258" spans="1:43" x14ac:dyDescent="0.2">
      <c r="A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83"/>
      <c r="S2258" s="83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185"/>
      <c r="AE2258" s="183"/>
      <c r="AF2258" s="185"/>
      <c r="AG2258" s="183"/>
      <c r="AH2258" s="185"/>
      <c r="AI2258" s="183"/>
      <c r="AJ2258" s="185"/>
      <c r="AK2258" s="183"/>
      <c r="AL2258" s="185"/>
      <c r="AM2258" s="183"/>
      <c r="AN2258" s="185"/>
      <c r="AO2258" s="183"/>
      <c r="AP2258" s="48"/>
      <c r="AQ2258" s="94"/>
    </row>
    <row r="2259" spans="1:43" x14ac:dyDescent="0.2">
      <c r="A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83"/>
      <c r="S2259" s="83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185"/>
      <c r="AE2259" s="183"/>
      <c r="AF2259" s="185"/>
      <c r="AG2259" s="183"/>
      <c r="AH2259" s="185"/>
      <c r="AI2259" s="183"/>
      <c r="AJ2259" s="185"/>
      <c r="AK2259" s="183"/>
      <c r="AL2259" s="185"/>
      <c r="AM2259" s="183"/>
      <c r="AN2259" s="185"/>
      <c r="AO2259" s="183"/>
      <c r="AP2259" s="48"/>
      <c r="AQ2259" s="94"/>
    </row>
    <row r="2260" spans="1:43" x14ac:dyDescent="0.2">
      <c r="A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83"/>
      <c r="S2260" s="83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185"/>
      <c r="AE2260" s="183"/>
      <c r="AF2260" s="185"/>
      <c r="AG2260" s="183"/>
      <c r="AH2260" s="185"/>
      <c r="AI2260" s="183"/>
      <c r="AJ2260" s="185"/>
      <c r="AK2260" s="183"/>
      <c r="AL2260" s="185"/>
      <c r="AM2260" s="183"/>
      <c r="AN2260" s="185"/>
      <c r="AO2260" s="183"/>
      <c r="AP2260" s="48"/>
      <c r="AQ2260" s="94"/>
    </row>
    <row r="2261" spans="1:43" x14ac:dyDescent="0.2">
      <c r="A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83"/>
      <c r="S2261" s="83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185"/>
      <c r="AE2261" s="183"/>
      <c r="AF2261" s="185"/>
      <c r="AG2261" s="183"/>
      <c r="AH2261" s="185"/>
      <c r="AI2261" s="183"/>
      <c r="AJ2261" s="185"/>
      <c r="AK2261" s="183"/>
      <c r="AL2261" s="185"/>
      <c r="AM2261" s="183"/>
      <c r="AN2261" s="185"/>
      <c r="AO2261" s="183"/>
      <c r="AP2261" s="48"/>
      <c r="AQ2261" s="94"/>
    </row>
    <row r="2262" spans="1:43" x14ac:dyDescent="0.2">
      <c r="A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83"/>
      <c r="S2262" s="83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185"/>
      <c r="AE2262" s="183"/>
      <c r="AF2262" s="185"/>
      <c r="AG2262" s="183"/>
      <c r="AH2262" s="185"/>
      <c r="AI2262" s="183"/>
      <c r="AJ2262" s="185"/>
      <c r="AK2262" s="183"/>
      <c r="AL2262" s="185"/>
      <c r="AM2262" s="183"/>
      <c r="AN2262" s="185"/>
      <c r="AO2262" s="183"/>
      <c r="AP2262" s="48"/>
      <c r="AQ2262" s="94"/>
    </row>
    <row r="2263" spans="1:43" x14ac:dyDescent="0.2">
      <c r="A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83"/>
      <c r="S2263" s="83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185"/>
      <c r="AE2263" s="183"/>
      <c r="AF2263" s="185"/>
      <c r="AG2263" s="183"/>
      <c r="AH2263" s="185"/>
      <c r="AI2263" s="183"/>
      <c r="AJ2263" s="185"/>
      <c r="AK2263" s="183"/>
      <c r="AL2263" s="185"/>
      <c r="AM2263" s="183"/>
      <c r="AN2263" s="185"/>
      <c r="AO2263" s="183"/>
      <c r="AP2263" s="48"/>
      <c r="AQ2263" s="94"/>
    </row>
    <row r="2264" spans="1:43" x14ac:dyDescent="0.2">
      <c r="A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83"/>
      <c r="S2264" s="83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185"/>
      <c r="AE2264" s="183"/>
      <c r="AF2264" s="185"/>
      <c r="AG2264" s="183"/>
      <c r="AH2264" s="185"/>
      <c r="AI2264" s="183"/>
      <c r="AJ2264" s="185"/>
      <c r="AK2264" s="183"/>
      <c r="AL2264" s="185"/>
      <c r="AM2264" s="183"/>
      <c r="AN2264" s="185"/>
      <c r="AO2264" s="183"/>
      <c r="AP2264" s="48"/>
      <c r="AQ2264" s="94"/>
    </row>
    <row r="2265" spans="1:43" x14ac:dyDescent="0.2">
      <c r="A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83"/>
      <c r="S2265" s="83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185"/>
      <c r="AE2265" s="183"/>
      <c r="AF2265" s="185"/>
      <c r="AG2265" s="183"/>
      <c r="AH2265" s="185"/>
      <c r="AI2265" s="183"/>
      <c r="AJ2265" s="185"/>
      <c r="AK2265" s="183"/>
      <c r="AL2265" s="185"/>
      <c r="AM2265" s="183"/>
      <c r="AN2265" s="185"/>
      <c r="AO2265" s="183"/>
      <c r="AP2265" s="48"/>
      <c r="AQ2265" s="94"/>
    </row>
    <row r="2266" spans="1:43" x14ac:dyDescent="0.2">
      <c r="A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83"/>
      <c r="S2266" s="83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185"/>
      <c r="AE2266" s="183"/>
      <c r="AF2266" s="185"/>
      <c r="AG2266" s="183"/>
      <c r="AH2266" s="185"/>
      <c r="AI2266" s="183"/>
      <c r="AJ2266" s="185"/>
      <c r="AK2266" s="183"/>
      <c r="AL2266" s="185"/>
      <c r="AM2266" s="183"/>
      <c r="AN2266" s="185"/>
      <c r="AO2266" s="183"/>
      <c r="AP2266" s="48"/>
      <c r="AQ2266" s="94"/>
    </row>
    <row r="2267" spans="1:43" x14ac:dyDescent="0.2">
      <c r="A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83"/>
      <c r="S2267" s="83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185"/>
      <c r="AE2267" s="183"/>
      <c r="AF2267" s="185"/>
      <c r="AG2267" s="183"/>
      <c r="AH2267" s="185"/>
      <c r="AI2267" s="183"/>
      <c r="AJ2267" s="185"/>
      <c r="AK2267" s="183"/>
      <c r="AL2267" s="185"/>
      <c r="AM2267" s="183"/>
      <c r="AN2267" s="185"/>
      <c r="AO2267" s="183"/>
      <c r="AP2267" s="48"/>
      <c r="AQ2267" s="94"/>
    </row>
    <row r="2268" spans="1:43" x14ac:dyDescent="0.2">
      <c r="A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83"/>
      <c r="S2268" s="83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185"/>
      <c r="AE2268" s="183"/>
      <c r="AF2268" s="185"/>
      <c r="AG2268" s="183"/>
      <c r="AH2268" s="185"/>
      <c r="AI2268" s="183"/>
      <c r="AJ2268" s="185"/>
      <c r="AK2268" s="183"/>
      <c r="AL2268" s="185"/>
      <c r="AM2268" s="183"/>
      <c r="AN2268" s="185"/>
      <c r="AO2268" s="183"/>
      <c r="AP2268" s="48"/>
      <c r="AQ2268" s="94"/>
    </row>
    <row r="2269" spans="1:43" x14ac:dyDescent="0.2">
      <c r="A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83"/>
      <c r="S2269" s="83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185"/>
      <c r="AE2269" s="183"/>
      <c r="AF2269" s="185"/>
      <c r="AG2269" s="183"/>
      <c r="AH2269" s="185"/>
      <c r="AI2269" s="183"/>
      <c r="AJ2269" s="185"/>
      <c r="AK2269" s="183"/>
      <c r="AL2269" s="185"/>
      <c r="AM2269" s="183"/>
      <c r="AN2269" s="185"/>
      <c r="AO2269" s="183"/>
      <c r="AP2269" s="48"/>
      <c r="AQ2269" s="94"/>
    </row>
    <row r="2270" spans="1:43" x14ac:dyDescent="0.2">
      <c r="A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83"/>
      <c r="S2270" s="83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185"/>
      <c r="AE2270" s="183"/>
      <c r="AF2270" s="185"/>
      <c r="AG2270" s="183"/>
      <c r="AH2270" s="185"/>
      <c r="AI2270" s="183"/>
      <c r="AJ2270" s="185"/>
      <c r="AK2270" s="183"/>
      <c r="AL2270" s="185"/>
      <c r="AM2270" s="183"/>
      <c r="AN2270" s="185"/>
      <c r="AO2270" s="183"/>
      <c r="AP2270" s="48"/>
      <c r="AQ2270" s="94"/>
    </row>
    <row r="2271" spans="1:43" x14ac:dyDescent="0.2">
      <c r="A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83"/>
      <c r="S2271" s="83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185"/>
      <c r="AE2271" s="183"/>
      <c r="AF2271" s="185"/>
      <c r="AG2271" s="183"/>
      <c r="AH2271" s="185"/>
      <c r="AI2271" s="183"/>
      <c r="AJ2271" s="185"/>
      <c r="AK2271" s="183"/>
      <c r="AL2271" s="185"/>
      <c r="AM2271" s="183"/>
      <c r="AN2271" s="185"/>
      <c r="AO2271" s="183"/>
      <c r="AP2271" s="48"/>
      <c r="AQ2271" s="94"/>
    </row>
    <row r="2272" spans="1:43" x14ac:dyDescent="0.2">
      <c r="A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83"/>
      <c r="S2272" s="83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185"/>
      <c r="AE2272" s="183"/>
      <c r="AF2272" s="185"/>
      <c r="AG2272" s="183"/>
      <c r="AH2272" s="185"/>
      <c r="AI2272" s="183"/>
      <c r="AJ2272" s="185"/>
      <c r="AK2272" s="183"/>
      <c r="AL2272" s="185"/>
      <c r="AM2272" s="183"/>
      <c r="AN2272" s="185"/>
      <c r="AO2272" s="183"/>
      <c r="AP2272" s="48"/>
      <c r="AQ2272" s="94"/>
    </row>
    <row r="2273" spans="1:43" x14ac:dyDescent="0.2">
      <c r="A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83"/>
      <c r="S2273" s="83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185"/>
      <c r="AE2273" s="183"/>
      <c r="AF2273" s="185"/>
      <c r="AG2273" s="183"/>
      <c r="AH2273" s="185"/>
      <c r="AI2273" s="183"/>
      <c r="AJ2273" s="185"/>
      <c r="AK2273" s="183"/>
      <c r="AL2273" s="185"/>
      <c r="AM2273" s="183"/>
      <c r="AN2273" s="185"/>
      <c r="AO2273" s="183"/>
      <c r="AP2273" s="48"/>
      <c r="AQ2273" s="94"/>
    </row>
    <row r="2274" spans="1:43" x14ac:dyDescent="0.2">
      <c r="A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83"/>
      <c r="S2274" s="83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185"/>
      <c r="AE2274" s="183"/>
      <c r="AF2274" s="185"/>
      <c r="AG2274" s="183"/>
      <c r="AH2274" s="185"/>
      <c r="AI2274" s="183"/>
      <c r="AJ2274" s="185"/>
      <c r="AK2274" s="183"/>
      <c r="AL2274" s="185"/>
      <c r="AM2274" s="183"/>
      <c r="AN2274" s="185"/>
      <c r="AO2274" s="183"/>
      <c r="AP2274" s="48"/>
      <c r="AQ2274" s="94"/>
    </row>
    <row r="2275" spans="1:43" x14ac:dyDescent="0.2">
      <c r="A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83"/>
      <c r="S2275" s="83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185"/>
      <c r="AE2275" s="183"/>
      <c r="AF2275" s="185"/>
      <c r="AG2275" s="183"/>
      <c r="AH2275" s="185"/>
      <c r="AI2275" s="183"/>
      <c r="AJ2275" s="185"/>
      <c r="AK2275" s="183"/>
      <c r="AL2275" s="185"/>
      <c r="AM2275" s="183"/>
      <c r="AN2275" s="185"/>
      <c r="AO2275" s="183"/>
      <c r="AP2275" s="48"/>
      <c r="AQ2275" s="94"/>
    </row>
    <row r="2276" spans="1:43" x14ac:dyDescent="0.2">
      <c r="A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83"/>
      <c r="S2276" s="83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185"/>
      <c r="AE2276" s="183"/>
      <c r="AF2276" s="185"/>
      <c r="AG2276" s="183"/>
      <c r="AH2276" s="185"/>
      <c r="AI2276" s="183"/>
      <c r="AJ2276" s="185"/>
      <c r="AK2276" s="183"/>
      <c r="AL2276" s="185"/>
      <c r="AM2276" s="183"/>
      <c r="AN2276" s="185"/>
      <c r="AO2276" s="183"/>
      <c r="AP2276" s="48"/>
      <c r="AQ2276" s="94"/>
    </row>
    <row r="2277" spans="1:43" x14ac:dyDescent="0.2">
      <c r="A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83"/>
      <c r="S2277" s="83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185"/>
      <c r="AE2277" s="183"/>
      <c r="AF2277" s="185"/>
      <c r="AG2277" s="183"/>
      <c r="AH2277" s="185"/>
      <c r="AI2277" s="183"/>
      <c r="AJ2277" s="185"/>
      <c r="AK2277" s="183"/>
      <c r="AL2277" s="185"/>
      <c r="AM2277" s="183"/>
      <c r="AN2277" s="185"/>
      <c r="AO2277" s="183"/>
      <c r="AP2277" s="48"/>
      <c r="AQ2277" s="94"/>
    </row>
    <row r="2278" spans="1:43" x14ac:dyDescent="0.2">
      <c r="A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83"/>
      <c r="S2278" s="83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185"/>
      <c r="AE2278" s="183"/>
      <c r="AF2278" s="185"/>
      <c r="AG2278" s="183"/>
      <c r="AH2278" s="185"/>
      <c r="AI2278" s="183"/>
      <c r="AJ2278" s="185"/>
      <c r="AK2278" s="183"/>
      <c r="AL2278" s="185"/>
      <c r="AM2278" s="183"/>
      <c r="AN2278" s="185"/>
      <c r="AO2278" s="183"/>
      <c r="AP2278" s="48"/>
      <c r="AQ2278" s="94"/>
    </row>
    <row r="2279" spans="1:43" x14ac:dyDescent="0.2">
      <c r="A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83"/>
      <c r="S2279" s="83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185"/>
      <c r="AE2279" s="183"/>
      <c r="AF2279" s="185"/>
      <c r="AG2279" s="183"/>
      <c r="AH2279" s="185"/>
      <c r="AI2279" s="183"/>
      <c r="AJ2279" s="185"/>
      <c r="AK2279" s="183"/>
      <c r="AL2279" s="185"/>
      <c r="AM2279" s="183"/>
      <c r="AN2279" s="185"/>
      <c r="AO2279" s="183"/>
      <c r="AP2279" s="48"/>
      <c r="AQ2279" s="94"/>
    </row>
    <row r="2280" spans="1:43" x14ac:dyDescent="0.2">
      <c r="A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83"/>
      <c r="S2280" s="83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185"/>
      <c r="AE2280" s="183"/>
      <c r="AF2280" s="185"/>
      <c r="AG2280" s="183"/>
      <c r="AH2280" s="185"/>
      <c r="AI2280" s="183"/>
      <c r="AJ2280" s="185"/>
      <c r="AK2280" s="183"/>
      <c r="AL2280" s="185"/>
      <c r="AM2280" s="183"/>
      <c r="AN2280" s="185"/>
      <c r="AO2280" s="183"/>
      <c r="AP2280" s="48"/>
      <c r="AQ2280" s="94"/>
    </row>
    <row r="2281" spans="1:43" x14ac:dyDescent="0.2">
      <c r="A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83"/>
      <c r="S2281" s="83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185"/>
      <c r="AE2281" s="183"/>
      <c r="AF2281" s="185"/>
      <c r="AG2281" s="183"/>
      <c r="AH2281" s="185"/>
      <c r="AI2281" s="183"/>
      <c r="AJ2281" s="185"/>
      <c r="AK2281" s="183"/>
      <c r="AL2281" s="185"/>
      <c r="AM2281" s="183"/>
      <c r="AN2281" s="185"/>
      <c r="AO2281" s="183"/>
      <c r="AP2281" s="48"/>
      <c r="AQ2281" s="94"/>
    </row>
    <row r="2282" spans="1:43" x14ac:dyDescent="0.2">
      <c r="A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83"/>
      <c r="S2282" s="83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185"/>
      <c r="AE2282" s="183"/>
      <c r="AF2282" s="185"/>
      <c r="AG2282" s="183"/>
      <c r="AH2282" s="185"/>
      <c r="AI2282" s="183"/>
      <c r="AJ2282" s="185"/>
      <c r="AK2282" s="183"/>
      <c r="AL2282" s="185"/>
      <c r="AM2282" s="183"/>
      <c r="AN2282" s="185"/>
      <c r="AO2282" s="183"/>
      <c r="AP2282" s="48"/>
      <c r="AQ2282" s="94"/>
    </row>
    <row r="2283" spans="1:43" x14ac:dyDescent="0.2">
      <c r="A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83"/>
      <c r="S2283" s="83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185"/>
      <c r="AE2283" s="183"/>
      <c r="AF2283" s="185"/>
      <c r="AG2283" s="183"/>
      <c r="AH2283" s="185"/>
      <c r="AI2283" s="183"/>
      <c r="AJ2283" s="185"/>
      <c r="AK2283" s="183"/>
      <c r="AL2283" s="185"/>
      <c r="AM2283" s="183"/>
      <c r="AN2283" s="185"/>
      <c r="AO2283" s="183"/>
      <c r="AP2283" s="48"/>
      <c r="AQ2283" s="94"/>
    </row>
    <row r="2284" spans="1:43" x14ac:dyDescent="0.2">
      <c r="A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83"/>
      <c r="S2284" s="83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185"/>
      <c r="AE2284" s="183"/>
      <c r="AF2284" s="185"/>
      <c r="AG2284" s="183"/>
      <c r="AH2284" s="185"/>
      <c r="AI2284" s="183"/>
      <c r="AJ2284" s="185"/>
      <c r="AK2284" s="183"/>
      <c r="AL2284" s="185"/>
      <c r="AM2284" s="183"/>
      <c r="AN2284" s="185"/>
      <c r="AO2284" s="183"/>
      <c r="AP2284" s="48"/>
      <c r="AQ2284" s="94"/>
    </row>
    <row r="2285" spans="1:43" x14ac:dyDescent="0.2">
      <c r="A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83"/>
      <c r="S2285" s="83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185"/>
      <c r="AE2285" s="183"/>
      <c r="AF2285" s="185"/>
      <c r="AG2285" s="183"/>
      <c r="AH2285" s="185"/>
      <c r="AI2285" s="183"/>
      <c r="AJ2285" s="185"/>
      <c r="AK2285" s="183"/>
      <c r="AL2285" s="185"/>
      <c r="AM2285" s="183"/>
      <c r="AN2285" s="185"/>
      <c r="AO2285" s="183"/>
      <c r="AP2285" s="48"/>
      <c r="AQ2285" s="94"/>
    </row>
    <row r="2286" spans="1:43" x14ac:dyDescent="0.2">
      <c r="A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  <c r="R2286" s="83"/>
      <c r="S2286" s="83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185"/>
      <c r="AE2286" s="183"/>
      <c r="AF2286" s="185"/>
      <c r="AG2286" s="183"/>
      <c r="AH2286" s="185"/>
      <c r="AI2286" s="183"/>
      <c r="AJ2286" s="185"/>
      <c r="AK2286" s="183"/>
      <c r="AL2286" s="185"/>
      <c r="AM2286" s="183"/>
      <c r="AN2286" s="185"/>
      <c r="AO2286" s="183"/>
      <c r="AP2286" s="48"/>
      <c r="AQ2286" s="94"/>
    </row>
    <row r="2287" spans="1:43" x14ac:dyDescent="0.2">
      <c r="A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83"/>
      <c r="S2287" s="83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185"/>
      <c r="AE2287" s="183"/>
      <c r="AF2287" s="185"/>
      <c r="AG2287" s="183"/>
      <c r="AH2287" s="185"/>
      <c r="AI2287" s="183"/>
      <c r="AJ2287" s="185"/>
      <c r="AK2287" s="183"/>
      <c r="AL2287" s="185"/>
      <c r="AM2287" s="183"/>
      <c r="AN2287" s="185"/>
      <c r="AO2287" s="183"/>
      <c r="AP2287" s="48"/>
      <c r="AQ2287" s="94"/>
    </row>
    <row r="2288" spans="1:43" x14ac:dyDescent="0.2">
      <c r="A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83"/>
      <c r="S2288" s="83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185"/>
      <c r="AE2288" s="183"/>
      <c r="AF2288" s="185"/>
      <c r="AG2288" s="183"/>
      <c r="AH2288" s="185"/>
      <c r="AI2288" s="183"/>
      <c r="AJ2288" s="185"/>
      <c r="AK2288" s="183"/>
      <c r="AL2288" s="185"/>
      <c r="AM2288" s="183"/>
      <c r="AN2288" s="185"/>
      <c r="AO2288" s="183"/>
      <c r="AP2288" s="48"/>
      <c r="AQ2288" s="94"/>
    </row>
    <row r="2289" spans="1:43" x14ac:dyDescent="0.2">
      <c r="A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83"/>
      <c r="S2289" s="83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185"/>
      <c r="AE2289" s="183"/>
      <c r="AF2289" s="185"/>
      <c r="AG2289" s="183"/>
      <c r="AH2289" s="185"/>
      <c r="AI2289" s="183"/>
      <c r="AJ2289" s="185"/>
      <c r="AK2289" s="183"/>
      <c r="AL2289" s="185"/>
      <c r="AM2289" s="183"/>
      <c r="AN2289" s="185"/>
      <c r="AO2289" s="183"/>
      <c r="AP2289" s="48"/>
      <c r="AQ2289" s="94"/>
    </row>
    <row r="2290" spans="1:43" x14ac:dyDescent="0.2">
      <c r="A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83"/>
      <c r="S2290" s="83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185"/>
      <c r="AE2290" s="183"/>
      <c r="AF2290" s="185"/>
      <c r="AG2290" s="183"/>
      <c r="AH2290" s="185"/>
      <c r="AI2290" s="183"/>
      <c r="AJ2290" s="185"/>
      <c r="AK2290" s="183"/>
      <c r="AL2290" s="185"/>
      <c r="AM2290" s="183"/>
      <c r="AN2290" s="185"/>
      <c r="AO2290" s="183"/>
      <c r="AP2290" s="48"/>
      <c r="AQ2290" s="94"/>
    </row>
    <row r="2291" spans="1:43" x14ac:dyDescent="0.2">
      <c r="A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83"/>
      <c r="S2291" s="83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185"/>
      <c r="AE2291" s="183"/>
      <c r="AF2291" s="185"/>
      <c r="AG2291" s="183"/>
      <c r="AH2291" s="185"/>
      <c r="AI2291" s="183"/>
      <c r="AJ2291" s="185"/>
      <c r="AK2291" s="183"/>
      <c r="AL2291" s="185"/>
      <c r="AM2291" s="183"/>
      <c r="AN2291" s="185"/>
      <c r="AO2291" s="183"/>
      <c r="AP2291" s="48"/>
      <c r="AQ2291" s="94"/>
    </row>
    <row r="2292" spans="1:43" x14ac:dyDescent="0.2">
      <c r="A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83"/>
      <c r="S2292" s="83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185"/>
      <c r="AE2292" s="183"/>
      <c r="AF2292" s="185"/>
      <c r="AG2292" s="183"/>
      <c r="AH2292" s="185"/>
      <c r="AI2292" s="183"/>
      <c r="AJ2292" s="185"/>
      <c r="AK2292" s="183"/>
      <c r="AL2292" s="185"/>
      <c r="AM2292" s="183"/>
      <c r="AN2292" s="185"/>
      <c r="AO2292" s="183"/>
      <c r="AP2292" s="48"/>
      <c r="AQ2292" s="94"/>
    </row>
    <row r="2293" spans="1:43" x14ac:dyDescent="0.2">
      <c r="A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83"/>
      <c r="S2293" s="83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185"/>
      <c r="AE2293" s="183"/>
      <c r="AF2293" s="185"/>
      <c r="AG2293" s="183"/>
      <c r="AH2293" s="185"/>
      <c r="AI2293" s="183"/>
      <c r="AJ2293" s="185"/>
      <c r="AK2293" s="183"/>
      <c r="AL2293" s="185"/>
      <c r="AM2293" s="183"/>
      <c r="AN2293" s="185"/>
      <c r="AO2293" s="183"/>
      <c r="AP2293" s="48"/>
      <c r="AQ2293" s="94"/>
    </row>
    <row r="2294" spans="1:43" x14ac:dyDescent="0.2">
      <c r="A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83"/>
      <c r="S2294" s="83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185"/>
      <c r="AE2294" s="183"/>
      <c r="AF2294" s="185"/>
      <c r="AG2294" s="183"/>
      <c r="AH2294" s="185"/>
      <c r="AI2294" s="183"/>
      <c r="AJ2294" s="185"/>
      <c r="AK2294" s="183"/>
      <c r="AL2294" s="185"/>
      <c r="AM2294" s="183"/>
      <c r="AN2294" s="185"/>
      <c r="AO2294" s="183"/>
      <c r="AP2294" s="48"/>
      <c r="AQ2294" s="94"/>
    </row>
    <row r="2295" spans="1:43" x14ac:dyDescent="0.2">
      <c r="A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83"/>
      <c r="S2295" s="83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185"/>
      <c r="AE2295" s="183"/>
      <c r="AF2295" s="185"/>
      <c r="AG2295" s="183"/>
      <c r="AH2295" s="185"/>
      <c r="AI2295" s="183"/>
      <c r="AJ2295" s="185"/>
      <c r="AK2295" s="183"/>
      <c r="AL2295" s="185"/>
      <c r="AM2295" s="183"/>
      <c r="AN2295" s="185"/>
      <c r="AO2295" s="183"/>
      <c r="AP2295" s="48"/>
      <c r="AQ2295" s="94"/>
    </row>
    <row r="2296" spans="1:43" x14ac:dyDescent="0.2">
      <c r="A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83"/>
      <c r="S2296" s="83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185"/>
      <c r="AE2296" s="183"/>
      <c r="AF2296" s="185"/>
      <c r="AG2296" s="183"/>
      <c r="AH2296" s="185"/>
      <c r="AI2296" s="183"/>
      <c r="AJ2296" s="185"/>
      <c r="AK2296" s="183"/>
      <c r="AL2296" s="185"/>
      <c r="AM2296" s="183"/>
      <c r="AN2296" s="185"/>
      <c r="AO2296" s="183"/>
      <c r="AP2296" s="48"/>
      <c r="AQ2296" s="94"/>
    </row>
    <row r="2297" spans="1:43" x14ac:dyDescent="0.2">
      <c r="A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83"/>
      <c r="S2297" s="83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185"/>
      <c r="AE2297" s="183"/>
      <c r="AF2297" s="185"/>
      <c r="AG2297" s="183"/>
      <c r="AH2297" s="185"/>
      <c r="AI2297" s="183"/>
      <c r="AJ2297" s="185"/>
      <c r="AK2297" s="183"/>
      <c r="AL2297" s="185"/>
      <c r="AM2297" s="183"/>
      <c r="AN2297" s="185"/>
      <c r="AO2297" s="183"/>
      <c r="AP2297" s="48"/>
      <c r="AQ2297" s="94"/>
    </row>
    <row r="2298" spans="1:43" x14ac:dyDescent="0.2">
      <c r="A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83"/>
      <c r="S2298" s="83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185"/>
      <c r="AE2298" s="183"/>
      <c r="AF2298" s="185"/>
      <c r="AG2298" s="183"/>
      <c r="AH2298" s="185"/>
      <c r="AI2298" s="183"/>
      <c r="AJ2298" s="185"/>
      <c r="AK2298" s="183"/>
      <c r="AL2298" s="185"/>
      <c r="AM2298" s="183"/>
      <c r="AN2298" s="185"/>
      <c r="AO2298" s="183"/>
      <c r="AP2298" s="48"/>
      <c r="AQ2298" s="94"/>
    </row>
    <row r="2299" spans="1:43" x14ac:dyDescent="0.2">
      <c r="A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83"/>
      <c r="S2299" s="83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185"/>
      <c r="AE2299" s="183"/>
      <c r="AF2299" s="185"/>
      <c r="AG2299" s="183"/>
      <c r="AH2299" s="185"/>
      <c r="AI2299" s="183"/>
      <c r="AJ2299" s="185"/>
      <c r="AK2299" s="183"/>
      <c r="AL2299" s="185"/>
      <c r="AM2299" s="183"/>
      <c r="AN2299" s="185"/>
      <c r="AO2299" s="183"/>
      <c r="AP2299" s="48"/>
      <c r="AQ2299" s="94"/>
    </row>
    <row r="2300" spans="1:43" x14ac:dyDescent="0.2">
      <c r="A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83"/>
      <c r="S2300" s="83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185"/>
      <c r="AE2300" s="183"/>
      <c r="AF2300" s="185"/>
      <c r="AG2300" s="183"/>
      <c r="AH2300" s="185"/>
      <c r="AI2300" s="183"/>
      <c r="AJ2300" s="185"/>
      <c r="AK2300" s="183"/>
      <c r="AL2300" s="185"/>
      <c r="AM2300" s="183"/>
      <c r="AN2300" s="185"/>
      <c r="AO2300" s="183"/>
      <c r="AP2300" s="48"/>
      <c r="AQ2300" s="94"/>
    </row>
    <row r="2301" spans="1:43" x14ac:dyDescent="0.2">
      <c r="A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83"/>
      <c r="S2301" s="83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185"/>
      <c r="AE2301" s="183"/>
      <c r="AF2301" s="185"/>
      <c r="AG2301" s="183"/>
      <c r="AH2301" s="185"/>
      <c r="AI2301" s="183"/>
      <c r="AJ2301" s="185"/>
      <c r="AK2301" s="183"/>
      <c r="AL2301" s="185"/>
      <c r="AM2301" s="183"/>
      <c r="AN2301" s="185"/>
      <c r="AO2301" s="183"/>
      <c r="AP2301" s="48"/>
      <c r="AQ2301" s="94"/>
    </row>
    <row r="2302" spans="1:43" x14ac:dyDescent="0.2">
      <c r="A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83"/>
      <c r="S2302" s="83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185"/>
      <c r="AE2302" s="183"/>
      <c r="AF2302" s="185"/>
      <c r="AG2302" s="183"/>
      <c r="AH2302" s="185"/>
      <c r="AI2302" s="183"/>
      <c r="AJ2302" s="185"/>
      <c r="AK2302" s="183"/>
      <c r="AL2302" s="185"/>
      <c r="AM2302" s="183"/>
      <c r="AN2302" s="185"/>
      <c r="AO2302" s="183"/>
      <c r="AP2302" s="48"/>
      <c r="AQ2302" s="94"/>
    </row>
    <row r="2303" spans="1:43" x14ac:dyDescent="0.2">
      <c r="A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83"/>
      <c r="S2303" s="83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185"/>
      <c r="AE2303" s="183"/>
      <c r="AF2303" s="185"/>
      <c r="AG2303" s="183"/>
      <c r="AH2303" s="185"/>
      <c r="AI2303" s="183"/>
      <c r="AJ2303" s="185"/>
      <c r="AK2303" s="183"/>
      <c r="AL2303" s="185"/>
      <c r="AM2303" s="183"/>
      <c r="AN2303" s="185"/>
      <c r="AO2303" s="183"/>
      <c r="AP2303" s="48"/>
      <c r="AQ2303" s="94"/>
    </row>
    <row r="2304" spans="1:43" x14ac:dyDescent="0.2">
      <c r="A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83"/>
      <c r="S2304" s="83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185"/>
      <c r="AE2304" s="183"/>
      <c r="AF2304" s="185"/>
      <c r="AG2304" s="183"/>
      <c r="AH2304" s="185"/>
      <c r="AI2304" s="183"/>
      <c r="AJ2304" s="185"/>
      <c r="AK2304" s="183"/>
      <c r="AL2304" s="185"/>
      <c r="AM2304" s="183"/>
      <c r="AN2304" s="185"/>
      <c r="AO2304" s="183"/>
      <c r="AP2304" s="48"/>
      <c r="AQ2304" s="94"/>
    </row>
    <row r="2305" spans="1:43" x14ac:dyDescent="0.2">
      <c r="A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83"/>
      <c r="S2305" s="83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185"/>
      <c r="AE2305" s="183"/>
      <c r="AF2305" s="185"/>
      <c r="AG2305" s="183"/>
      <c r="AH2305" s="185"/>
      <c r="AI2305" s="183"/>
      <c r="AJ2305" s="185"/>
      <c r="AK2305" s="183"/>
      <c r="AL2305" s="185"/>
      <c r="AM2305" s="183"/>
      <c r="AN2305" s="185"/>
      <c r="AO2305" s="183"/>
      <c r="AP2305" s="48"/>
      <c r="AQ2305" s="94"/>
    </row>
    <row r="2306" spans="1:43" x14ac:dyDescent="0.2">
      <c r="A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83"/>
      <c r="S2306" s="83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185"/>
      <c r="AE2306" s="183"/>
      <c r="AF2306" s="185"/>
      <c r="AG2306" s="183"/>
      <c r="AH2306" s="185"/>
      <c r="AI2306" s="183"/>
      <c r="AJ2306" s="185"/>
      <c r="AK2306" s="183"/>
      <c r="AL2306" s="185"/>
      <c r="AM2306" s="183"/>
      <c r="AN2306" s="185"/>
      <c r="AO2306" s="183"/>
      <c r="AP2306" s="48"/>
      <c r="AQ2306" s="94"/>
    </row>
    <row r="2307" spans="1:43" x14ac:dyDescent="0.2">
      <c r="A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83"/>
      <c r="S2307" s="83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185"/>
      <c r="AE2307" s="183"/>
      <c r="AF2307" s="185"/>
      <c r="AG2307" s="183"/>
      <c r="AH2307" s="185"/>
      <c r="AI2307" s="183"/>
      <c r="AJ2307" s="185"/>
      <c r="AK2307" s="183"/>
      <c r="AL2307" s="185"/>
      <c r="AM2307" s="183"/>
      <c r="AN2307" s="185"/>
      <c r="AO2307" s="183"/>
      <c r="AP2307" s="48"/>
      <c r="AQ2307" s="94"/>
    </row>
    <row r="2308" spans="1:43" x14ac:dyDescent="0.2">
      <c r="A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83"/>
      <c r="S2308" s="83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185"/>
      <c r="AE2308" s="183"/>
      <c r="AF2308" s="185"/>
      <c r="AG2308" s="183"/>
      <c r="AH2308" s="185"/>
      <c r="AI2308" s="183"/>
      <c r="AJ2308" s="185"/>
      <c r="AK2308" s="183"/>
      <c r="AL2308" s="185"/>
      <c r="AM2308" s="183"/>
      <c r="AN2308" s="185"/>
      <c r="AO2308" s="183"/>
      <c r="AP2308" s="48"/>
      <c r="AQ2308" s="94"/>
    </row>
    <row r="2309" spans="1:43" x14ac:dyDescent="0.2">
      <c r="A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83"/>
      <c r="S2309" s="83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185"/>
      <c r="AE2309" s="183"/>
      <c r="AF2309" s="185"/>
      <c r="AG2309" s="183"/>
      <c r="AH2309" s="185"/>
      <c r="AI2309" s="183"/>
      <c r="AJ2309" s="185"/>
      <c r="AK2309" s="183"/>
      <c r="AL2309" s="185"/>
      <c r="AM2309" s="183"/>
      <c r="AN2309" s="185"/>
      <c r="AO2309" s="183"/>
      <c r="AP2309" s="48"/>
      <c r="AQ2309" s="94"/>
    </row>
    <row r="2310" spans="1:43" x14ac:dyDescent="0.2">
      <c r="A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83"/>
      <c r="S2310" s="83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185"/>
      <c r="AE2310" s="183"/>
      <c r="AF2310" s="185"/>
      <c r="AG2310" s="183"/>
      <c r="AH2310" s="185"/>
      <c r="AI2310" s="183"/>
      <c r="AJ2310" s="185"/>
      <c r="AK2310" s="183"/>
      <c r="AL2310" s="185"/>
      <c r="AM2310" s="183"/>
      <c r="AN2310" s="185"/>
      <c r="AO2310" s="183"/>
      <c r="AP2310" s="48"/>
      <c r="AQ2310" s="94"/>
    </row>
    <row r="2311" spans="1:43" x14ac:dyDescent="0.2">
      <c r="A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83"/>
      <c r="S2311" s="83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185"/>
      <c r="AE2311" s="183"/>
      <c r="AF2311" s="185"/>
      <c r="AG2311" s="183"/>
      <c r="AH2311" s="185"/>
      <c r="AI2311" s="183"/>
      <c r="AJ2311" s="185"/>
      <c r="AK2311" s="183"/>
      <c r="AL2311" s="185"/>
      <c r="AM2311" s="183"/>
      <c r="AN2311" s="185"/>
      <c r="AO2311" s="183"/>
      <c r="AP2311" s="48"/>
      <c r="AQ2311" s="94"/>
    </row>
    <row r="2312" spans="1:43" x14ac:dyDescent="0.2">
      <c r="A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83"/>
      <c r="S2312" s="83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185"/>
      <c r="AE2312" s="183"/>
      <c r="AF2312" s="185"/>
      <c r="AG2312" s="183"/>
      <c r="AH2312" s="185"/>
      <c r="AI2312" s="183"/>
      <c r="AJ2312" s="185"/>
      <c r="AK2312" s="183"/>
      <c r="AL2312" s="185"/>
      <c r="AM2312" s="183"/>
      <c r="AN2312" s="185"/>
      <c r="AO2312" s="183"/>
      <c r="AP2312" s="48"/>
      <c r="AQ2312" s="94"/>
    </row>
    <row r="2313" spans="1:43" x14ac:dyDescent="0.2">
      <c r="A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83"/>
      <c r="S2313" s="83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185"/>
      <c r="AE2313" s="183"/>
      <c r="AF2313" s="185"/>
      <c r="AG2313" s="183"/>
      <c r="AH2313" s="185"/>
      <c r="AI2313" s="183"/>
      <c r="AJ2313" s="185"/>
      <c r="AK2313" s="183"/>
      <c r="AL2313" s="185"/>
      <c r="AM2313" s="183"/>
      <c r="AN2313" s="185"/>
      <c r="AO2313" s="183"/>
      <c r="AP2313" s="48"/>
      <c r="AQ2313" s="94"/>
    </row>
    <row r="2314" spans="1:43" x14ac:dyDescent="0.2">
      <c r="A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83"/>
      <c r="S2314" s="83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185"/>
      <c r="AE2314" s="183"/>
      <c r="AF2314" s="185"/>
      <c r="AG2314" s="183"/>
      <c r="AH2314" s="185"/>
      <c r="AI2314" s="183"/>
      <c r="AJ2314" s="185"/>
      <c r="AK2314" s="183"/>
      <c r="AL2314" s="185"/>
      <c r="AM2314" s="183"/>
      <c r="AN2314" s="185"/>
      <c r="AO2314" s="183"/>
      <c r="AP2314" s="48"/>
      <c r="AQ2314" s="94"/>
    </row>
    <row r="2315" spans="1:43" x14ac:dyDescent="0.2">
      <c r="A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83"/>
      <c r="S2315" s="83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185"/>
      <c r="AE2315" s="183"/>
      <c r="AF2315" s="185"/>
      <c r="AG2315" s="183"/>
      <c r="AH2315" s="185"/>
      <c r="AI2315" s="183"/>
      <c r="AJ2315" s="185"/>
      <c r="AK2315" s="183"/>
      <c r="AL2315" s="185"/>
      <c r="AM2315" s="183"/>
      <c r="AN2315" s="185"/>
      <c r="AO2315" s="183"/>
      <c r="AP2315" s="48"/>
      <c r="AQ2315" s="94"/>
    </row>
    <row r="2316" spans="1:43" x14ac:dyDescent="0.2">
      <c r="A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83"/>
      <c r="S2316" s="83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185"/>
      <c r="AE2316" s="183"/>
      <c r="AF2316" s="185"/>
      <c r="AG2316" s="183"/>
      <c r="AH2316" s="185"/>
      <c r="AI2316" s="183"/>
      <c r="AJ2316" s="185"/>
      <c r="AK2316" s="183"/>
      <c r="AL2316" s="185"/>
      <c r="AM2316" s="183"/>
      <c r="AN2316" s="185"/>
      <c r="AO2316" s="183"/>
      <c r="AP2316" s="48"/>
      <c r="AQ2316" s="94"/>
    </row>
    <row r="2317" spans="1:43" x14ac:dyDescent="0.2">
      <c r="A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83"/>
      <c r="S2317" s="83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185"/>
      <c r="AE2317" s="183"/>
      <c r="AF2317" s="185"/>
      <c r="AG2317" s="183"/>
      <c r="AH2317" s="185"/>
      <c r="AI2317" s="183"/>
      <c r="AJ2317" s="185"/>
      <c r="AK2317" s="183"/>
      <c r="AL2317" s="185"/>
      <c r="AM2317" s="183"/>
      <c r="AN2317" s="185"/>
      <c r="AO2317" s="183"/>
      <c r="AP2317" s="48"/>
      <c r="AQ2317" s="94"/>
    </row>
    <row r="2318" spans="1:43" x14ac:dyDescent="0.2">
      <c r="A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83"/>
      <c r="S2318" s="83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185"/>
      <c r="AE2318" s="183"/>
      <c r="AF2318" s="185"/>
      <c r="AG2318" s="183"/>
      <c r="AH2318" s="185"/>
      <c r="AI2318" s="183"/>
      <c r="AJ2318" s="185"/>
      <c r="AK2318" s="183"/>
      <c r="AL2318" s="185"/>
      <c r="AM2318" s="183"/>
      <c r="AN2318" s="185"/>
      <c r="AO2318" s="183"/>
      <c r="AP2318" s="48"/>
      <c r="AQ2318" s="94"/>
    </row>
    <row r="2319" spans="1:43" x14ac:dyDescent="0.2">
      <c r="A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83"/>
      <c r="S2319" s="83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185"/>
      <c r="AE2319" s="183"/>
      <c r="AF2319" s="185"/>
      <c r="AG2319" s="183"/>
      <c r="AH2319" s="185"/>
      <c r="AI2319" s="183"/>
      <c r="AJ2319" s="185"/>
      <c r="AK2319" s="183"/>
      <c r="AL2319" s="185"/>
      <c r="AM2319" s="183"/>
      <c r="AN2319" s="185"/>
      <c r="AO2319" s="183"/>
      <c r="AP2319" s="48"/>
      <c r="AQ2319" s="94"/>
    </row>
    <row r="2320" spans="1:43" x14ac:dyDescent="0.2">
      <c r="A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83"/>
      <c r="S2320" s="83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185"/>
      <c r="AE2320" s="183"/>
      <c r="AF2320" s="185"/>
      <c r="AG2320" s="183"/>
      <c r="AH2320" s="185"/>
      <c r="AI2320" s="183"/>
      <c r="AJ2320" s="185"/>
      <c r="AK2320" s="183"/>
      <c r="AL2320" s="185"/>
      <c r="AM2320" s="183"/>
      <c r="AN2320" s="185"/>
      <c r="AO2320" s="183"/>
      <c r="AP2320" s="48"/>
      <c r="AQ2320" s="94"/>
    </row>
    <row r="2321" spans="1:43" x14ac:dyDescent="0.2">
      <c r="A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83"/>
      <c r="S2321" s="83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185"/>
      <c r="AE2321" s="183"/>
      <c r="AF2321" s="185"/>
      <c r="AG2321" s="183"/>
      <c r="AH2321" s="185"/>
      <c r="AI2321" s="183"/>
      <c r="AJ2321" s="185"/>
      <c r="AK2321" s="183"/>
      <c r="AL2321" s="185"/>
      <c r="AM2321" s="183"/>
      <c r="AN2321" s="185"/>
      <c r="AO2321" s="183"/>
      <c r="AP2321" s="48"/>
      <c r="AQ2321" s="94"/>
    </row>
    <row r="2322" spans="1:43" x14ac:dyDescent="0.2">
      <c r="A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83"/>
      <c r="S2322" s="83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185"/>
      <c r="AE2322" s="183"/>
      <c r="AF2322" s="185"/>
      <c r="AG2322" s="183"/>
      <c r="AH2322" s="185"/>
      <c r="AI2322" s="183"/>
      <c r="AJ2322" s="185"/>
      <c r="AK2322" s="183"/>
      <c r="AL2322" s="185"/>
      <c r="AM2322" s="183"/>
      <c r="AN2322" s="185"/>
      <c r="AO2322" s="183"/>
      <c r="AP2322" s="48"/>
      <c r="AQ2322" s="94"/>
    </row>
    <row r="2323" spans="1:43" x14ac:dyDescent="0.2">
      <c r="A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83"/>
      <c r="S2323" s="83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185"/>
      <c r="AE2323" s="183"/>
      <c r="AF2323" s="185"/>
      <c r="AG2323" s="183"/>
      <c r="AH2323" s="185"/>
      <c r="AI2323" s="183"/>
      <c r="AJ2323" s="185"/>
      <c r="AK2323" s="183"/>
      <c r="AL2323" s="185"/>
      <c r="AM2323" s="183"/>
      <c r="AN2323" s="185"/>
      <c r="AO2323" s="183"/>
      <c r="AP2323" s="48"/>
      <c r="AQ2323" s="94"/>
    </row>
    <row r="2324" spans="1:43" x14ac:dyDescent="0.2">
      <c r="A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83"/>
      <c r="S2324" s="83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185"/>
      <c r="AE2324" s="183"/>
      <c r="AF2324" s="185"/>
      <c r="AG2324" s="183"/>
      <c r="AH2324" s="185"/>
      <c r="AI2324" s="183"/>
      <c r="AJ2324" s="185"/>
      <c r="AK2324" s="183"/>
      <c r="AL2324" s="185"/>
      <c r="AM2324" s="183"/>
      <c r="AN2324" s="185"/>
      <c r="AO2324" s="183"/>
      <c r="AP2324" s="48"/>
      <c r="AQ2324" s="94"/>
    </row>
    <row r="2325" spans="1:43" x14ac:dyDescent="0.2">
      <c r="A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83"/>
      <c r="S2325" s="83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185"/>
      <c r="AE2325" s="183"/>
      <c r="AF2325" s="185"/>
      <c r="AG2325" s="183"/>
      <c r="AH2325" s="185"/>
      <c r="AI2325" s="183"/>
      <c r="AJ2325" s="185"/>
      <c r="AK2325" s="183"/>
      <c r="AL2325" s="185"/>
      <c r="AM2325" s="183"/>
      <c r="AN2325" s="185"/>
      <c r="AO2325" s="183"/>
      <c r="AP2325" s="48"/>
      <c r="AQ2325" s="94"/>
    </row>
    <row r="2326" spans="1:43" x14ac:dyDescent="0.2">
      <c r="A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83"/>
      <c r="S2326" s="83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185"/>
      <c r="AE2326" s="183"/>
      <c r="AF2326" s="185"/>
      <c r="AG2326" s="183"/>
      <c r="AH2326" s="185"/>
      <c r="AI2326" s="183"/>
      <c r="AJ2326" s="185"/>
      <c r="AK2326" s="183"/>
      <c r="AL2326" s="185"/>
      <c r="AM2326" s="183"/>
      <c r="AN2326" s="185"/>
      <c r="AO2326" s="183"/>
      <c r="AP2326" s="48"/>
      <c r="AQ2326" s="94"/>
    </row>
    <row r="2327" spans="1:43" x14ac:dyDescent="0.2">
      <c r="A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83"/>
      <c r="S2327" s="83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185"/>
      <c r="AE2327" s="183"/>
      <c r="AF2327" s="185"/>
      <c r="AG2327" s="183"/>
      <c r="AH2327" s="185"/>
      <c r="AI2327" s="183"/>
      <c r="AJ2327" s="185"/>
      <c r="AK2327" s="183"/>
      <c r="AL2327" s="185"/>
      <c r="AM2327" s="183"/>
      <c r="AN2327" s="185"/>
      <c r="AO2327" s="183"/>
      <c r="AP2327" s="48"/>
      <c r="AQ2327" s="94"/>
    </row>
    <row r="2328" spans="1:43" x14ac:dyDescent="0.2">
      <c r="A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83"/>
      <c r="S2328" s="83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185"/>
      <c r="AE2328" s="183"/>
      <c r="AF2328" s="185"/>
      <c r="AG2328" s="183"/>
      <c r="AH2328" s="185"/>
      <c r="AI2328" s="183"/>
      <c r="AJ2328" s="185"/>
      <c r="AK2328" s="183"/>
      <c r="AL2328" s="185"/>
      <c r="AM2328" s="183"/>
      <c r="AN2328" s="185"/>
      <c r="AO2328" s="183"/>
      <c r="AP2328" s="48"/>
      <c r="AQ2328" s="94"/>
    </row>
    <row r="2329" spans="1:43" x14ac:dyDescent="0.2">
      <c r="A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83"/>
      <c r="S2329" s="83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185"/>
      <c r="AE2329" s="183"/>
      <c r="AF2329" s="185"/>
      <c r="AG2329" s="183"/>
      <c r="AH2329" s="185"/>
      <c r="AI2329" s="183"/>
      <c r="AJ2329" s="185"/>
      <c r="AK2329" s="183"/>
      <c r="AL2329" s="185"/>
      <c r="AM2329" s="183"/>
      <c r="AN2329" s="185"/>
      <c r="AO2329" s="183"/>
      <c r="AP2329" s="48"/>
      <c r="AQ2329" s="94"/>
    </row>
    <row r="2330" spans="1:43" x14ac:dyDescent="0.2">
      <c r="A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83"/>
      <c r="S2330" s="83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185"/>
      <c r="AE2330" s="183"/>
      <c r="AF2330" s="185"/>
      <c r="AG2330" s="183"/>
      <c r="AH2330" s="185"/>
      <c r="AI2330" s="183"/>
      <c r="AJ2330" s="185"/>
      <c r="AK2330" s="183"/>
      <c r="AL2330" s="185"/>
      <c r="AM2330" s="183"/>
      <c r="AN2330" s="185"/>
      <c r="AO2330" s="183"/>
      <c r="AP2330" s="48"/>
      <c r="AQ2330" s="94"/>
    </row>
    <row r="2331" spans="1:43" x14ac:dyDescent="0.2">
      <c r="A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83"/>
      <c r="S2331" s="83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185"/>
      <c r="AE2331" s="183"/>
      <c r="AF2331" s="185"/>
      <c r="AG2331" s="183"/>
      <c r="AH2331" s="185"/>
      <c r="AI2331" s="183"/>
      <c r="AJ2331" s="185"/>
      <c r="AK2331" s="183"/>
      <c r="AL2331" s="185"/>
      <c r="AM2331" s="183"/>
      <c r="AN2331" s="185"/>
      <c r="AO2331" s="183"/>
      <c r="AP2331" s="48"/>
      <c r="AQ2331" s="94"/>
    </row>
    <row r="2332" spans="1:43" x14ac:dyDescent="0.2">
      <c r="A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83"/>
      <c r="S2332" s="83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185"/>
      <c r="AE2332" s="183"/>
      <c r="AF2332" s="185"/>
      <c r="AG2332" s="183"/>
      <c r="AH2332" s="185"/>
      <c r="AI2332" s="183"/>
      <c r="AJ2332" s="185"/>
      <c r="AK2332" s="183"/>
      <c r="AL2332" s="185"/>
      <c r="AM2332" s="183"/>
      <c r="AN2332" s="185"/>
      <c r="AO2332" s="183"/>
      <c r="AP2332" s="48"/>
      <c r="AQ2332" s="94"/>
    </row>
    <row r="2333" spans="1:43" x14ac:dyDescent="0.2">
      <c r="A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83"/>
      <c r="S2333" s="83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185"/>
      <c r="AE2333" s="183"/>
      <c r="AF2333" s="185"/>
      <c r="AG2333" s="183"/>
      <c r="AH2333" s="185"/>
      <c r="AI2333" s="183"/>
      <c r="AJ2333" s="185"/>
      <c r="AK2333" s="183"/>
      <c r="AL2333" s="185"/>
      <c r="AM2333" s="183"/>
      <c r="AN2333" s="185"/>
      <c r="AO2333" s="183"/>
      <c r="AP2333" s="48"/>
      <c r="AQ2333" s="94"/>
    </row>
    <row r="2334" spans="1:43" x14ac:dyDescent="0.2">
      <c r="A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83"/>
      <c r="S2334" s="83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185"/>
      <c r="AE2334" s="183"/>
      <c r="AF2334" s="185"/>
      <c r="AG2334" s="183"/>
      <c r="AH2334" s="185"/>
      <c r="AI2334" s="183"/>
      <c r="AJ2334" s="185"/>
      <c r="AK2334" s="183"/>
      <c r="AL2334" s="185"/>
      <c r="AM2334" s="183"/>
      <c r="AN2334" s="185"/>
      <c r="AO2334" s="183"/>
      <c r="AP2334" s="48"/>
      <c r="AQ2334" s="94"/>
    </row>
    <row r="2335" spans="1:43" x14ac:dyDescent="0.2">
      <c r="A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83"/>
      <c r="S2335" s="83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185"/>
      <c r="AE2335" s="183"/>
      <c r="AF2335" s="185"/>
      <c r="AG2335" s="183"/>
      <c r="AH2335" s="185"/>
      <c r="AI2335" s="183"/>
      <c r="AJ2335" s="185"/>
      <c r="AK2335" s="183"/>
      <c r="AL2335" s="185"/>
      <c r="AM2335" s="183"/>
      <c r="AN2335" s="185"/>
      <c r="AO2335" s="183"/>
      <c r="AP2335" s="48"/>
      <c r="AQ2335" s="94"/>
    </row>
    <row r="2336" spans="1:43" x14ac:dyDescent="0.2">
      <c r="A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83"/>
      <c r="S2336" s="83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185"/>
      <c r="AE2336" s="183"/>
      <c r="AF2336" s="185"/>
      <c r="AG2336" s="183"/>
      <c r="AH2336" s="185"/>
      <c r="AI2336" s="183"/>
      <c r="AJ2336" s="185"/>
      <c r="AK2336" s="183"/>
      <c r="AL2336" s="185"/>
      <c r="AM2336" s="183"/>
      <c r="AN2336" s="185"/>
      <c r="AO2336" s="183"/>
      <c r="AP2336" s="48"/>
      <c r="AQ2336" s="94"/>
    </row>
    <row r="2337" spans="1:43" x14ac:dyDescent="0.2">
      <c r="A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83"/>
      <c r="S2337" s="83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185"/>
      <c r="AE2337" s="183"/>
      <c r="AF2337" s="185"/>
      <c r="AG2337" s="183"/>
      <c r="AH2337" s="185"/>
      <c r="AI2337" s="183"/>
      <c r="AJ2337" s="185"/>
      <c r="AK2337" s="183"/>
      <c r="AL2337" s="185"/>
      <c r="AM2337" s="183"/>
      <c r="AN2337" s="185"/>
      <c r="AO2337" s="183"/>
      <c r="AP2337" s="48"/>
      <c r="AQ2337" s="94"/>
    </row>
    <row r="2338" spans="1:43" x14ac:dyDescent="0.2">
      <c r="A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83"/>
      <c r="S2338" s="83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185"/>
      <c r="AE2338" s="183"/>
      <c r="AF2338" s="185"/>
      <c r="AG2338" s="183"/>
      <c r="AH2338" s="185"/>
      <c r="AI2338" s="183"/>
      <c r="AJ2338" s="185"/>
      <c r="AK2338" s="183"/>
      <c r="AL2338" s="185"/>
      <c r="AM2338" s="183"/>
      <c r="AN2338" s="185"/>
      <c r="AO2338" s="183"/>
      <c r="AP2338" s="48"/>
      <c r="AQ2338" s="94"/>
    </row>
    <row r="2339" spans="1:43" x14ac:dyDescent="0.2">
      <c r="A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83"/>
      <c r="S2339" s="83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185"/>
      <c r="AE2339" s="183"/>
      <c r="AF2339" s="185"/>
      <c r="AG2339" s="183"/>
      <c r="AH2339" s="185"/>
      <c r="AI2339" s="183"/>
      <c r="AJ2339" s="185"/>
      <c r="AK2339" s="183"/>
      <c r="AL2339" s="185"/>
      <c r="AM2339" s="183"/>
      <c r="AN2339" s="185"/>
      <c r="AO2339" s="183"/>
      <c r="AP2339" s="48"/>
      <c r="AQ2339" s="94"/>
    </row>
    <row r="2340" spans="1:43" x14ac:dyDescent="0.2">
      <c r="A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83"/>
      <c r="S2340" s="83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185"/>
      <c r="AE2340" s="183"/>
      <c r="AF2340" s="185"/>
      <c r="AG2340" s="183"/>
      <c r="AH2340" s="185"/>
      <c r="AI2340" s="183"/>
      <c r="AJ2340" s="185"/>
      <c r="AK2340" s="183"/>
      <c r="AL2340" s="185"/>
      <c r="AM2340" s="183"/>
      <c r="AN2340" s="185"/>
      <c r="AO2340" s="183"/>
      <c r="AP2340" s="48"/>
      <c r="AQ2340" s="94"/>
    </row>
    <row r="2341" spans="1:43" x14ac:dyDescent="0.2">
      <c r="A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83"/>
      <c r="S2341" s="83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185"/>
      <c r="AE2341" s="183"/>
      <c r="AF2341" s="185"/>
      <c r="AG2341" s="183"/>
      <c r="AH2341" s="185"/>
      <c r="AI2341" s="183"/>
      <c r="AJ2341" s="185"/>
      <c r="AK2341" s="183"/>
      <c r="AL2341" s="185"/>
      <c r="AM2341" s="183"/>
      <c r="AN2341" s="185"/>
      <c r="AO2341" s="183"/>
      <c r="AP2341" s="48"/>
      <c r="AQ2341" s="94"/>
    </row>
    <row r="2342" spans="1:43" x14ac:dyDescent="0.2">
      <c r="A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83"/>
      <c r="S2342" s="83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185"/>
      <c r="AE2342" s="183"/>
      <c r="AF2342" s="185"/>
      <c r="AG2342" s="183"/>
      <c r="AH2342" s="185"/>
      <c r="AI2342" s="183"/>
      <c r="AJ2342" s="185"/>
      <c r="AK2342" s="183"/>
      <c r="AL2342" s="185"/>
      <c r="AM2342" s="183"/>
      <c r="AN2342" s="185"/>
      <c r="AO2342" s="183"/>
      <c r="AP2342" s="48"/>
      <c r="AQ2342" s="94"/>
    </row>
    <row r="2343" spans="1:43" x14ac:dyDescent="0.2">
      <c r="A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83"/>
      <c r="S2343" s="83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185"/>
      <c r="AE2343" s="183"/>
      <c r="AF2343" s="185"/>
      <c r="AG2343" s="183"/>
      <c r="AH2343" s="185"/>
      <c r="AI2343" s="183"/>
      <c r="AJ2343" s="185"/>
      <c r="AK2343" s="183"/>
      <c r="AL2343" s="185"/>
      <c r="AM2343" s="183"/>
      <c r="AN2343" s="185"/>
      <c r="AO2343" s="183"/>
      <c r="AP2343" s="48"/>
      <c r="AQ2343" s="94"/>
    </row>
    <row r="2344" spans="1:43" x14ac:dyDescent="0.2">
      <c r="A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83"/>
      <c r="S2344" s="83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185"/>
      <c r="AE2344" s="183"/>
      <c r="AF2344" s="185"/>
      <c r="AG2344" s="183"/>
      <c r="AH2344" s="185"/>
      <c r="AI2344" s="183"/>
      <c r="AJ2344" s="185"/>
      <c r="AK2344" s="183"/>
      <c r="AL2344" s="185"/>
      <c r="AM2344" s="183"/>
      <c r="AN2344" s="185"/>
      <c r="AO2344" s="183"/>
      <c r="AP2344" s="48"/>
      <c r="AQ2344" s="94"/>
    </row>
    <row r="2345" spans="1:43" x14ac:dyDescent="0.2">
      <c r="A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83"/>
      <c r="S2345" s="83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185"/>
      <c r="AE2345" s="183"/>
      <c r="AF2345" s="185"/>
      <c r="AG2345" s="183"/>
      <c r="AH2345" s="185"/>
      <c r="AI2345" s="183"/>
      <c r="AJ2345" s="185"/>
      <c r="AK2345" s="183"/>
      <c r="AL2345" s="185"/>
      <c r="AM2345" s="183"/>
      <c r="AN2345" s="185"/>
      <c r="AO2345" s="183"/>
      <c r="AP2345" s="48"/>
      <c r="AQ2345" s="94"/>
    </row>
    <row r="2346" spans="1:43" x14ac:dyDescent="0.2">
      <c r="A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83"/>
      <c r="S2346" s="83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185"/>
      <c r="AE2346" s="183"/>
      <c r="AF2346" s="185"/>
      <c r="AG2346" s="183"/>
      <c r="AH2346" s="185"/>
      <c r="AI2346" s="183"/>
      <c r="AJ2346" s="185"/>
      <c r="AK2346" s="183"/>
      <c r="AL2346" s="185"/>
      <c r="AM2346" s="183"/>
      <c r="AN2346" s="185"/>
      <c r="AO2346" s="183"/>
      <c r="AP2346" s="48"/>
      <c r="AQ2346" s="94"/>
    </row>
    <row r="2347" spans="1:43" x14ac:dyDescent="0.2">
      <c r="A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83"/>
      <c r="S2347" s="83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185"/>
      <c r="AE2347" s="183"/>
      <c r="AF2347" s="185"/>
      <c r="AG2347" s="183"/>
      <c r="AH2347" s="185"/>
      <c r="AI2347" s="183"/>
      <c r="AJ2347" s="185"/>
      <c r="AK2347" s="183"/>
      <c r="AL2347" s="185"/>
      <c r="AM2347" s="183"/>
      <c r="AN2347" s="185"/>
      <c r="AO2347" s="183"/>
      <c r="AP2347" s="48"/>
      <c r="AQ2347" s="94"/>
    </row>
    <row r="2348" spans="1:43" x14ac:dyDescent="0.2">
      <c r="A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83"/>
      <c r="S2348" s="83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185"/>
      <c r="AE2348" s="183"/>
      <c r="AF2348" s="185"/>
      <c r="AG2348" s="183"/>
      <c r="AH2348" s="185"/>
      <c r="AI2348" s="183"/>
      <c r="AJ2348" s="185"/>
      <c r="AK2348" s="183"/>
      <c r="AL2348" s="185"/>
      <c r="AM2348" s="183"/>
      <c r="AN2348" s="185"/>
      <c r="AO2348" s="183"/>
      <c r="AP2348" s="48"/>
      <c r="AQ2348" s="94"/>
    </row>
    <row r="2349" spans="1:43" x14ac:dyDescent="0.2">
      <c r="A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83"/>
      <c r="S2349" s="83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185"/>
      <c r="AE2349" s="183"/>
      <c r="AF2349" s="185"/>
      <c r="AG2349" s="183"/>
      <c r="AH2349" s="185"/>
      <c r="AI2349" s="183"/>
      <c r="AJ2349" s="185"/>
      <c r="AK2349" s="183"/>
      <c r="AL2349" s="185"/>
      <c r="AM2349" s="183"/>
      <c r="AN2349" s="185"/>
      <c r="AO2349" s="183"/>
      <c r="AP2349" s="48"/>
      <c r="AQ2349" s="94"/>
    </row>
    <row r="2350" spans="1:43" x14ac:dyDescent="0.2">
      <c r="A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83"/>
      <c r="S2350" s="83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185"/>
      <c r="AE2350" s="183"/>
      <c r="AF2350" s="185"/>
      <c r="AG2350" s="183"/>
      <c r="AH2350" s="185"/>
      <c r="AI2350" s="183"/>
      <c r="AJ2350" s="185"/>
      <c r="AK2350" s="183"/>
      <c r="AL2350" s="185"/>
      <c r="AM2350" s="183"/>
      <c r="AN2350" s="185"/>
      <c r="AO2350" s="183"/>
      <c r="AP2350" s="48"/>
      <c r="AQ2350" s="94"/>
    </row>
    <row r="2351" spans="1:43" x14ac:dyDescent="0.2">
      <c r="A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83"/>
      <c r="S2351" s="83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185"/>
      <c r="AE2351" s="183"/>
      <c r="AF2351" s="185"/>
      <c r="AG2351" s="183"/>
      <c r="AH2351" s="185"/>
      <c r="AI2351" s="183"/>
      <c r="AJ2351" s="185"/>
      <c r="AK2351" s="183"/>
      <c r="AL2351" s="185"/>
      <c r="AM2351" s="183"/>
      <c r="AN2351" s="185"/>
      <c r="AO2351" s="183"/>
      <c r="AP2351" s="48"/>
      <c r="AQ2351" s="94"/>
    </row>
    <row r="2352" spans="1:43" x14ac:dyDescent="0.2">
      <c r="A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83"/>
      <c r="S2352" s="83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185"/>
      <c r="AE2352" s="183"/>
      <c r="AF2352" s="185"/>
      <c r="AG2352" s="183"/>
      <c r="AH2352" s="185"/>
      <c r="AI2352" s="183"/>
      <c r="AJ2352" s="185"/>
      <c r="AK2352" s="183"/>
      <c r="AL2352" s="185"/>
      <c r="AM2352" s="183"/>
      <c r="AN2352" s="185"/>
      <c r="AO2352" s="183"/>
      <c r="AP2352" s="48"/>
      <c r="AQ2352" s="94"/>
    </row>
    <row r="2353" spans="1:43" x14ac:dyDescent="0.2">
      <c r="A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83"/>
      <c r="S2353" s="83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185"/>
      <c r="AE2353" s="183"/>
      <c r="AF2353" s="185"/>
      <c r="AG2353" s="183"/>
      <c r="AH2353" s="185"/>
      <c r="AI2353" s="183"/>
      <c r="AJ2353" s="185"/>
      <c r="AK2353" s="183"/>
      <c r="AL2353" s="185"/>
      <c r="AM2353" s="183"/>
      <c r="AN2353" s="185"/>
      <c r="AO2353" s="183"/>
      <c r="AP2353" s="48"/>
      <c r="AQ2353" s="94"/>
    </row>
    <row r="2354" spans="1:43" x14ac:dyDescent="0.2">
      <c r="A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83"/>
      <c r="S2354" s="83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185"/>
      <c r="AE2354" s="183"/>
      <c r="AF2354" s="185"/>
      <c r="AG2354" s="183"/>
      <c r="AH2354" s="185"/>
      <c r="AI2354" s="183"/>
      <c r="AJ2354" s="185"/>
      <c r="AK2354" s="183"/>
      <c r="AL2354" s="185"/>
      <c r="AM2354" s="183"/>
      <c r="AN2354" s="185"/>
      <c r="AO2354" s="183"/>
      <c r="AP2354" s="48"/>
      <c r="AQ2354" s="94"/>
    </row>
    <row r="2355" spans="1:43" x14ac:dyDescent="0.2">
      <c r="A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83"/>
      <c r="S2355" s="83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185"/>
      <c r="AE2355" s="183"/>
      <c r="AF2355" s="185"/>
      <c r="AG2355" s="183"/>
      <c r="AH2355" s="185"/>
      <c r="AI2355" s="183"/>
      <c r="AJ2355" s="185"/>
      <c r="AK2355" s="183"/>
      <c r="AL2355" s="185"/>
      <c r="AM2355" s="183"/>
      <c r="AN2355" s="185"/>
      <c r="AO2355" s="183"/>
      <c r="AP2355" s="48"/>
      <c r="AQ2355" s="94"/>
    </row>
    <row r="2356" spans="1:43" x14ac:dyDescent="0.2">
      <c r="A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83"/>
      <c r="S2356" s="83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185"/>
      <c r="AE2356" s="183"/>
      <c r="AF2356" s="185"/>
      <c r="AG2356" s="183"/>
      <c r="AH2356" s="185"/>
      <c r="AI2356" s="183"/>
      <c r="AJ2356" s="185"/>
      <c r="AK2356" s="183"/>
      <c r="AL2356" s="185"/>
      <c r="AM2356" s="183"/>
      <c r="AN2356" s="185"/>
      <c r="AO2356" s="183"/>
      <c r="AP2356" s="48"/>
      <c r="AQ2356" s="94"/>
    </row>
    <row r="2357" spans="1:43" x14ac:dyDescent="0.2">
      <c r="A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83"/>
      <c r="S2357" s="83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185"/>
      <c r="AE2357" s="183"/>
      <c r="AF2357" s="185"/>
      <c r="AG2357" s="183"/>
      <c r="AH2357" s="185"/>
      <c r="AI2357" s="183"/>
      <c r="AJ2357" s="185"/>
      <c r="AK2357" s="183"/>
      <c r="AL2357" s="185"/>
      <c r="AM2357" s="183"/>
      <c r="AN2357" s="185"/>
      <c r="AO2357" s="183"/>
      <c r="AP2357" s="48"/>
      <c r="AQ2357" s="94"/>
    </row>
    <row r="2358" spans="1:43" x14ac:dyDescent="0.2">
      <c r="A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83"/>
      <c r="S2358" s="83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185"/>
      <c r="AE2358" s="183"/>
      <c r="AF2358" s="185"/>
      <c r="AG2358" s="183"/>
      <c r="AH2358" s="185"/>
      <c r="AI2358" s="183"/>
      <c r="AJ2358" s="185"/>
      <c r="AK2358" s="183"/>
      <c r="AL2358" s="185"/>
      <c r="AM2358" s="183"/>
      <c r="AN2358" s="185"/>
      <c r="AO2358" s="183"/>
      <c r="AP2358" s="48"/>
      <c r="AQ2358" s="94"/>
    </row>
    <row r="2359" spans="1:43" x14ac:dyDescent="0.2">
      <c r="A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83"/>
      <c r="S2359" s="83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185"/>
      <c r="AE2359" s="183"/>
      <c r="AF2359" s="185"/>
      <c r="AG2359" s="183"/>
      <c r="AH2359" s="185"/>
      <c r="AI2359" s="183"/>
      <c r="AJ2359" s="185"/>
      <c r="AK2359" s="183"/>
      <c r="AL2359" s="185"/>
      <c r="AM2359" s="183"/>
      <c r="AN2359" s="185"/>
      <c r="AO2359" s="183"/>
      <c r="AP2359" s="48"/>
      <c r="AQ2359" s="94"/>
    </row>
    <row r="2360" spans="1:43" x14ac:dyDescent="0.2">
      <c r="A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83"/>
      <c r="S2360" s="83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185"/>
      <c r="AE2360" s="183"/>
      <c r="AF2360" s="185"/>
      <c r="AG2360" s="183"/>
      <c r="AH2360" s="185"/>
      <c r="AI2360" s="183"/>
      <c r="AJ2360" s="185"/>
      <c r="AK2360" s="183"/>
      <c r="AL2360" s="185"/>
      <c r="AM2360" s="183"/>
      <c r="AN2360" s="185"/>
      <c r="AO2360" s="183"/>
      <c r="AP2360" s="48"/>
      <c r="AQ2360" s="94"/>
    </row>
    <row r="2361" spans="1:43" x14ac:dyDescent="0.2">
      <c r="A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83"/>
      <c r="S2361" s="83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185"/>
      <c r="AE2361" s="183"/>
      <c r="AF2361" s="185"/>
      <c r="AG2361" s="183"/>
      <c r="AH2361" s="185"/>
      <c r="AI2361" s="183"/>
      <c r="AJ2361" s="185"/>
      <c r="AK2361" s="183"/>
      <c r="AL2361" s="185"/>
      <c r="AM2361" s="183"/>
      <c r="AN2361" s="185"/>
      <c r="AO2361" s="183"/>
      <c r="AP2361" s="48"/>
      <c r="AQ2361" s="94"/>
    </row>
    <row r="2362" spans="1:43" x14ac:dyDescent="0.2">
      <c r="A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83"/>
      <c r="S2362" s="83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185"/>
      <c r="AE2362" s="183"/>
      <c r="AF2362" s="185"/>
      <c r="AG2362" s="183"/>
      <c r="AH2362" s="185"/>
      <c r="AI2362" s="183"/>
      <c r="AJ2362" s="185"/>
      <c r="AK2362" s="183"/>
      <c r="AL2362" s="185"/>
      <c r="AM2362" s="183"/>
      <c r="AN2362" s="185"/>
      <c r="AO2362" s="183"/>
      <c r="AP2362" s="48"/>
      <c r="AQ2362" s="94"/>
    </row>
    <row r="2363" spans="1:43" x14ac:dyDescent="0.2">
      <c r="A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83"/>
      <c r="S2363" s="83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185"/>
      <c r="AE2363" s="183"/>
      <c r="AF2363" s="185"/>
      <c r="AG2363" s="183"/>
      <c r="AH2363" s="185"/>
      <c r="AI2363" s="183"/>
      <c r="AJ2363" s="185"/>
      <c r="AK2363" s="183"/>
      <c r="AL2363" s="185"/>
      <c r="AM2363" s="183"/>
      <c r="AN2363" s="185"/>
      <c r="AO2363" s="183"/>
      <c r="AP2363" s="48"/>
      <c r="AQ2363" s="94"/>
    </row>
    <row r="2364" spans="1:43" x14ac:dyDescent="0.2">
      <c r="A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83"/>
      <c r="S2364" s="83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185"/>
      <c r="AE2364" s="183"/>
      <c r="AF2364" s="185"/>
      <c r="AG2364" s="183"/>
      <c r="AH2364" s="185"/>
      <c r="AI2364" s="183"/>
      <c r="AJ2364" s="185"/>
      <c r="AK2364" s="183"/>
      <c r="AL2364" s="185"/>
      <c r="AM2364" s="183"/>
      <c r="AN2364" s="185"/>
      <c r="AO2364" s="183"/>
      <c r="AP2364" s="48"/>
      <c r="AQ2364" s="94"/>
    </row>
    <row r="2365" spans="1:43" x14ac:dyDescent="0.2">
      <c r="A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83"/>
      <c r="S2365" s="83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185"/>
      <c r="AE2365" s="183"/>
      <c r="AF2365" s="185"/>
      <c r="AG2365" s="183"/>
      <c r="AH2365" s="185"/>
      <c r="AI2365" s="183"/>
      <c r="AJ2365" s="185"/>
      <c r="AK2365" s="183"/>
      <c r="AL2365" s="185"/>
      <c r="AM2365" s="183"/>
      <c r="AN2365" s="185"/>
      <c r="AO2365" s="183"/>
      <c r="AP2365" s="48"/>
      <c r="AQ2365" s="94"/>
    </row>
    <row r="2366" spans="1:43" x14ac:dyDescent="0.2">
      <c r="A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83"/>
      <c r="S2366" s="83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185"/>
      <c r="AE2366" s="183"/>
      <c r="AF2366" s="185"/>
      <c r="AG2366" s="183"/>
      <c r="AH2366" s="185"/>
      <c r="AI2366" s="183"/>
      <c r="AJ2366" s="185"/>
      <c r="AK2366" s="183"/>
      <c r="AL2366" s="185"/>
      <c r="AM2366" s="183"/>
      <c r="AN2366" s="185"/>
      <c r="AO2366" s="183"/>
      <c r="AP2366" s="48"/>
      <c r="AQ2366" s="94"/>
    </row>
    <row r="2367" spans="1:43" x14ac:dyDescent="0.2">
      <c r="A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83"/>
      <c r="S2367" s="83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185"/>
      <c r="AE2367" s="183"/>
      <c r="AF2367" s="185"/>
      <c r="AG2367" s="183"/>
      <c r="AH2367" s="185"/>
      <c r="AI2367" s="183"/>
      <c r="AJ2367" s="185"/>
      <c r="AK2367" s="183"/>
      <c r="AL2367" s="185"/>
      <c r="AM2367" s="183"/>
      <c r="AN2367" s="185"/>
      <c r="AO2367" s="183"/>
      <c r="AP2367" s="48"/>
      <c r="AQ2367" s="94"/>
    </row>
    <row r="2368" spans="1:43" x14ac:dyDescent="0.2">
      <c r="A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83"/>
      <c r="S2368" s="83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185"/>
      <c r="AE2368" s="183"/>
      <c r="AF2368" s="185"/>
      <c r="AG2368" s="183"/>
      <c r="AH2368" s="185"/>
      <c r="AI2368" s="183"/>
      <c r="AJ2368" s="185"/>
      <c r="AK2368" s="183"/>
      <c r="AL2368" s="185"/>
      <c r="AM2368" s="183"/>
      <c r="AN2368" s="185"/>
      <c r="AO2368" s="183"/>
      <c r="AP2368" s="48"/>
      <c r="AQ2368" s="94"/>
    </row>
    <row r="2369" spans="1:43" x14ac:dyDescent="0.2">
      <c r="A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83"/>
      <c r="S2369" s="83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185"/>
      <c r="AE2369" s="183"/>
      <c r="AF2369" s="185"/>
      <c r="AG2369" s="183"/>
      <c r="AH2369" s="185"/>
      <c r="AI2369" s="183"/>
      <c r="AJ2369" s="185"/>
      <c r="AK2369" s="183"/>
      <c r="AL2369" s="185"/>
      <c r="AM2369" s="183"/>
      <c r="AN2369" s="185"/>
      <c r="AO2369" s="183"/>
      <c r="AP2369" s="48"/>
      <c r="AQ2369" s="94"/>
    </row>
    <row r="2370" spans="1:43" x14ac:dyDescent="0.2">
      <c r="A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83"/>
      <c r="S2370" s="83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185"/>
      <c r="AE2370" s="183"/>
      <c r="AF2370" s="185"/>
      <c r="AG2370" s="183"/>
      <c r="AH2370" s="185"/>
      <c r="AI2370" s="183"/>
      <c r="AJ2370" s="185"/>
      <c r="AK2370" s="183"/>
      <c r="AL2370" s="185"/>
      <c r="AM2370" s="183"/>
      <c r="AN2370" s="185"/>
      <c r="AO2370" s="183"/>
      <c r="AP2370" s="48"/>
      <c r="AQ2370" s="94"/>
    </row>
    <row r="2371" spans="1:43" x14ac:dyDescent="0.2">
      <c r="A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83"/>
      <c r="S2371" s="83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185"/>
      <c r="AE2371" s="183"/>
      <c r="AF2371" s="185"/>
      <c r="AG2371" s="183"/>
      <c r="AH2371" s="185"/>
      <c r="AI2371" s="183"/>
      <c r="AJ2371" s="185"/>
      <c r="AK2371" s="183"/>
      <c r="AL2371" s="185"/>
      <c r="AM2371" s="183"/>
      <c r="AN2371" s="185"/>
      <c r="AO2371" s="183"/>
      <c r="AP2371" s="48"/>
      <c r="AQ2371" s="94"/>
    </row>
    <row r="2372" spans="1:43" x14ac:dyDescent="0.2">
      <c r="A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83"/>
      <c r="S2372" s="83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185"/>
      <c r="AE2372" s="183"/>
      <c r="AF2372" s="185"/>
      <c r="AG2372" s="183"/>
      <c r="AH2372" s="185"/>
      <c r="AI2372" s="183"/>
      <c r="AJ2372" s="185"/>
      <c r="AK2372" s="183"/>
      <c r="AL2372" s="185"/>
      <c r="AM2372" s="183"/>
      <c r="AN2372" s="185"/>
      <c r="AO2372" s="183"/>
      <c r="AP2372" s="48"/>
      <c r="AQ2372" s="94"/>
    </row>
    <row r="2373" spans="1:43" x14ac:dyDescent="0.2">
      <c r="A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83"/>
      <c r="S2373" s="83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185"/>
      <c r="AE2373" s="183"/>
      <c r="AF2373" s="185"/>
      <c r="AG2373" s="183"/>
      <c r="AH2373" s="185"/>
      <c r="AI2373" s="183"/>
      <c r="AJ2373" s="185"/>
      <c r="AK2373" s="183"/>
      <c r="AL2373" s="185"/>
      <c r="AM2373" s="183"/>
      <c r="AN2373" s="185"/>
      <c r="AO2373" s="183"/>
      <c r="AP2373" s="48"/>
      <c r="AQ2373" s="94"/>
    </row>
    <row r="2374" spans="1:43" x14ac:dyDescent="0.2">
      <c r="A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83"/>
      <c r="S2374" s="83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185"/>
      <c r="AE2374" s="183"/>
      <c r="AF2374" s="185"/>
      <c r="AG2374" s="183"/>
      <c r="AH2374" s="185"/>
      <c r="AI2374" s="183"/>
      <c r="AJ2374" s="185"/>
      <c r="AK2374" s="183"/>
      <c r="AL2374" s="185"/>
      <c r="AM2374" s="183"/>
      <c r="AN2374" s="185"/>
      <c r="AO2374" s="183"/>
      <c r="AP2374" s="48"/>
      <c r="AQ2374" s="94"/>
    </row>
    <row r="2375" spans="1:43" x14ac:dyDescent="0.2">
      <c r="A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83"/>
      <c r="S2375" s="83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185"/>
      <c r="AE2375" s="183"/>
      <c r="AF2375" s="185"/>
      <c r="AG2375" s="183"/>
      <c r="AH2375" s="185"/>
      <c r="AI2375" s="183"/>
      <c r="AJ2375" s="185"/>
      <c r="AK2375" s="183"/>
      <c r="AL2375" s="185"/>
      <c r="AM2375" s="183"/>
      <c r="AN2375" s="185"/>
      <c r="AO2375" s="183"/>
      <c r="AP2375" s="48"/>
      <c r="AQ2375" s="94"/>
    </row>
    <row r="2376" spans="1:43" x14ac:dyDescent="0.2">
      <c r="A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83"/>
      <c r="S2376" s="83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185"/>
      <c r="AE2376" s="183"/>
      <c r="AF2376" s="185"/>
      <c r="AG2376" s="183"/>
      <c r="AH2376" s="185"/>
      <c r="AI2376" s="183"/>
      <c r="AJ2376" s="185"/>
      <c r="AK2376" s="183"/>
      <c r="AL2376" s="185"/>
      <c r="AM2376" s="183"/>
      <c r="AN2376" s="185"/>
      <c r="AO2376" s="183"/>
      <c r="AP2376" s="48"/>
      <c r="AQ2376" s="94"/>
    </row>
    <row r="2377" spans="1:43" x14ac:dyDescent="0.2">
      <c r="A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83"/>
      <c r="S2377" s="83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185"/>
      <c r="AE2377" s="183"/>
      <c r="AF2377" s="185"/>
      <c r="AG2377" s="183"/>
      <c r="AH2377" s="185"/>
      <c r="AI2377" s="183"/>
      <c r="AJ2377" s="185"/>
      <c r="AK2377" s="183"/>
      <c r="AL2377" s="185"/>
      <c r="AM2377" s="183"/>
      <c r="AN2377" s="185"/>
      <c r="AO2377" s="183"/>
      <c r="AP2377" s="48"/>
      <c r="AQ2377" s="94"/>
    </row>
    <row r="2378" spans="1:43" x14ac:dyDescent="0.2">
      <c r="A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83"/>
      <c r="S2378" s="83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185"/>
      <c r="AE2378" s="183"/>
      <c r="AF2378" s="185"/>
      <c r="AG2378" s="183"/>
      <c r="AH2378" s="185"/>
      <c r="AI2378" s="183"/>
      <c r="AJ2378" s="185"/>
      <c r="AK2378" s="183"/>
      <c r="AL2378" s="185"/>
      <c r="AM2378" s="183"/>
      <c r="AN2378" s="185"/>
      <c r="AO2378" s="183"/>
      <c r="AP2378" s="48"/>
      <c r="AQ2378" s="94"/>
    </row>
    <row r="2379" spans="1:43" x14ac:dyDescent="0.2">
      <c r="A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83"/>
      <c r="S2379" s="83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185"/>
      <c r="AE2379" s="183"/>
      <c r="AF2379" s="185"/>
      <c r="AG2379" s="183"/>
      <c r="AH2379" s="185"/>
      <c r="AI2379" s="183"/>
      <c r="AJ2379" s="185"/>
      <c r="AK2379" s="183"/>
      <c r="AL2379" s="185"/>
      <c r="AM2379" s="183"/>
      <c r="AN2379" s="185"/>
      <c r="AO2379" s="183"/>
      <c r="AP2379" s="48"/>
      <c r="AQ2379" s="94"/>
    </row>
    <row r="2380" spans="1:43" x14ac:dyDescent="0.2">
      <c r="A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83"/>
      <c r="S2380" s="83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185"/>
      <c r="AE2380" s="183"/>
      <c r="AF2380" s="185"/>
      <c r="AG2380" s="183"/>
      <c r="AH2380" s="185"/>
      <c r="AI2380" s="183"/>
      <c r="AJ2380" s="185"/>
      <c r="AK2380" s="183"/>
      <c r="AL2380" s="185"/>
      <c r="AM2380" s="183"/>
      <c r="AN2380" s="185"/>
      <c r="AO2380" s="183"/>
      <c r="AP2380" s="48"/>
      <c r="AQ2380" s="94"/>
    </row>
    <row r="2381" spans="1:43" x14ac:dyDescent="0.2">
      <c r="A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83"/>
      <c r="S2381" s="83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185"/>
      <c r="AE2381" s="183"/>
      <c r="AF2381" s="185"/>
      <c r="AG2381" s="183"/>
      <c r="AH2381" s="185"/>
      <c r="AI2381" s="183"/>
      <c r="AJ2381" s="185"/>
      <c r="AK2381" s="183"/>
      <c r="AL2381" s="185"/>
      <c r="AM2381" s="183"/>
      <c r="AN2381" s="185"/>
      <c r="AO2381" s="183"/>
      <c r="AP2381" s="48"/>
      <c r="AQ2381" s="94"/>
    </row>
    <row r="2382" spans="1:43" x14ac:dyDescent="0.2">
      <c r="A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83"/>
      <c r="S2382" s="83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185"/>
      <c r="AE2382" s="183"/>
      <c r="AF2382" s="185"/>
      <c r="AG2382" s="183"/>
      <c r="AH2382" s="185"/>
      <c r="AI2382" s="183"/>
      <c r="AJ2382" s="185"/>
      <c r="AK2382" s="183"/>
      <c r="AL2382" s="185"/>
      <c r="AM2382" s="183"/>
      <c r="AN2382" s="185"/>
      <c r="AO2382" s="183"/>
      <c r="AP2382" s="48"/>
      <c r="AQ2382" s="94"/>
    </row>
    <row r="2383" spans="1:43" x14ac:dyDescent="0.2">
      <c r="A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83"/>
      <c r="S2383" s="83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185"/>
      <c r="AE2383" s="183"/>
      <c r="AF2383" s="185"/>
      <c r="AG2383" s="183"/>
      <c r="AH2383" s="185"/>
      <c r="AI2383" s="183"/>
      <c r="AJ2383" s="185"/>
      <c r="AK2383" s="183"/>
      <c r="AL2383" s="185"/>
      <c r="AM2383" s="183"/>
      <c r="AN2383" s="185"/>
      <c r="AO2383" s="183"/>
      <c r="AP2383" s="48"/>
      <c r="AQ2383" s="94"/>
    </row>
    <row r="2384" spans="1:43" x14ac:dyDescent="0.2">
      <c r="A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83"/>
      <c r="S2384" s="83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185"/>
      <c r="AE2384" s="183"/>
      <c r="AF2384" s="185"/>
      <c r="AG2384" s="183"/>
      <c r="AH2384" s="185"/>
      <c r="AI2384" s="183"/>
      <c r="AJ2384" s="185"/>
      <c r="AK2384" s="183"/>
      <c r="AL2384" s="185"/>
      <c r="AM2384" s="183"/>
      <c r="AN2384" s="185"/>
      <c r="AO2384" s="183"/>
      <c r="AP2384" s="48"/>
      <c r="AQ2384" s="94"/>
    </row>
    <row r="2385" spans="1:43" x14ac:dyDescent="0.2">
      <c r="A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83"/>
      <c r="S2385" s="83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185"/>
      <c r="AE2385" s="183"/>
      <c r="AF2385" s="185"/>
      <c r="AG2385" s="183"/>
      <c r="AH2385" s="185"/>
      <c r="AI2385" s="183"/>
      <c r="AJ2385" s="185"/>
      <c r="AK2385" s="183"/>
      <c r="AL2385" s="185"/>
      <c r="AM2385" s="183"/>
      <c r="AN2385" s="185"/>
      <c r="AO2385" s="183"/>
      <c r="AP2385" s="48"/>
      <c r="AQ2385" s="94"/>
    </row>
    <row r="2386" spans="1:43" x14ac:dyDescent="0.2">
      <c r="A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83"/>
      <c r="S2386" s="83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185"/>
      <c r="AE2386" s="183"/>
      <c r="AF2386" s="185"/>
      <c r="AG2386" s="183"/>
      <c r="AH2386" s="185"/>
      <c r="AI2386" s="183"/>
      <c r="AJ2386" s="185"/>
      <c r="AK2386" s="183"/>
      <c r="AL2386" s="185"/>
      <c r="AM2386" s="183"/>
      <c r="AN2386" s="185"/>
      <c r="AO2386" s="183"/>
      <c r="AP2386" s="48"/>
      <c r="AQ2386" s="94"/>
    </row>
    <row r="2387" spans="1:43" x14ac:dyDescent="0.2">
      <c r="A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83"/>
      <c r="S2387" s="83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185"/>
      <c r="AE2387" s="183"/>
      <c r="AF2387" s="185"/>
      <c r="AG2387" s="183"/>
      <c r="AH2387" s="185"/>
      <c r="AI2387" s="183"/>
      <c r="AJ2387" s="185"/>
      <c r="AK2387" s="183"/>
      <c r="AL2387" s="185"/>
      <c r="AM2387" s="183"/>
      <c r="AN2387" s="185"/>
      <c r="AO2387" s="183"/>
      <c r="AP2387" s="48"/>
      <c r="AQ2387" s="94"/>
    </row>
    <row r="2388" spans="1:43" x14ac:dyDescent="0.2">
      <c r="A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83"/>
      <c r="S2388" s="83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185"/>
      <c r="AE2388" s="183"/>
      <c r="AF2388" s="185"/>
      <c r="AG2388" s="183"/>
      <c r="AH2388" s="185"/>
      <c r="AI2388" s="183"/>
      <c r="AJ2388" s="185"/>
      <c r="AK2388" s="183"/>
      <c r="AL2388" s="185"/>
      <c r="AM2388" s="183"/>
      <c r="AN2388" s="185"/>
      <c r="AO2388" s="183"/>
      <c r="AP2388" s="48"/>
      <c r="AQ2388" s="94"/>
    </row>
    <row r="2389" spans="1:43" x14ac:dyDescent="0.2">
      <c r="A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83"/>
      <c r="S2389" s="83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185"/>
      <c r="AE2389" s="183"/>
      <c r="AF2389" s="185"/>
      <c r="AG2389" s="183"/>
      <c r="AH2389" s="185"/>
      <c r="AI2389" s="183"/>
      <c r="AJ2389" s="185"/>
      <c r="AK2389" s="183"/>
      <c r="AL2389" s="185"/>
      <c r="AM2389" s="183"/>
      <c r="AN2389" s="185"/>
      <c r="AO2389" s="183"/>
      <c r="AP2389" s="48"/>
      <c r="AQ2389" s="94"/>
    </row>
    <row r="2390" spans="1:43" x14ac:dyDescent="0.2">
      <c r="A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83"/>
      <c r="S2390" s="83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185"/>
      <c r="AE2390" s="183"/>
      <c r="AF2390" s="185"/>
      <c r="AG2390" s="183"/>
      <c r="AH2390" s="185"/>
      <c r="AI2390" s="183"/>
      <c r="AJ2390" s="185"/>
      <c r="AK2390" s="183"/>
      <c r="AL2390" s="185"/>
      <c r="AM2390" s="183"/>
      <c r="AN2390" s="185"/>
      <c r="AO2390" s="183"/>
      <c r="AP2390" s="48"/>
      <c r="AQ2390" s="94"/>
    </row>
    <row r="2391" spans="1:43" x14ac:dyDescent="0.2">
      <c r="A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83"/>
      <c r="S2391" s="83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185"/>
      <c r="AE2391" s="183"/>
      <c r="AF2391" s="185"/>
      <c r="AG2391" s="183"/>
      <c r="AH2391" s="185"/>
      <c r="AI2391" s="183"/>
      <c r="AJ2391" s="185"/>
      <c r="AK2391" s="183"/>
      <c r="AL2391" s="185"/>
      <c r="AM2391" s="183"/>
      <c r="AN2391" s="185"/>
      <c r="AO2391" s="183"/>
      <c r="AP2391" s="48"/>
      <c r="AQ2391" s="94"/>
    </row>
    <row r="2392" spans="1:43" x14ac:dyDescent="0.2">
      <c r="A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83"/>
      <c r="S2392" s="83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185"/>
      <c r="AE2392" s="183"/>
      <c r="AF2392" s="185"/>
      <c r="AG2392" s="183"/>
      <c r="AH2392" s="185"/>
      <c r="AI2392" s="183"/>
      <c r="AJ2392" s="185"/>
      <c r="AK2392" s="183"/>
      <c r="AL2392" s="185"/>
      <c r="AM2392" s="183"/>
      <c r="AN2392" s="185"/>
      <c r="AO2392" s="183"/>
      <c r="AP2392" s="48"/>
      <c r="AQ2392" s="94"/>
    </row>
    <row r="2393" spans="1:43" x14ac:dyDescent="0.2">
      <c r="A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83"/>
      <c r="S2393" s="83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185"/>
      <c r="AE2393" s="183"/>
      <c r="AF2393" s="185"/>
      <c r="AG2393" s="183"/>
      <c r="AH2393" s="185"/>
      <c r="AI2393" s="183"/>
      <c r="AJ2393" s="185"/>
      <c r="AK2393" s="183"/>
      <c r="AL2393" s="185"/>
      <c r="AM2393" s="183"/>
      <c r="AN2393" s="185"/>
      <c r="AO2393" s="183"/>
      <c r="AP2393" s="48"/>
      <c r="AQ2393" s="94"/>
    </row>
    <row r="2394" spans="1:43" x14ac:dyDescent="0.2">
      <c r="A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83"/>
      <c r="S2394" s="83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185"/>
      <c r="AE2394" s="183"/>
      <c r="AF2394" s="185"/>
      <c r="AG2394" s="183"/>
      <c r="AH2394" s="185"/>
      <c r="AI2394" s="183"/>
      <c r="AJ2394" s="185"/>
      <c r="AK2394" s="183"/>
      <c r="AL2394" s="185"/>
      <c r="AM2394" s="183"/>
      <c r="AN2394" s="185"/>
      <c r="AO2394" s="183"/>
      <c r="AP2394" s="48"/>
      <c r="AQ2394" s="94"/>
    </row>
    <row r="2395" spans="1:43" x14ac:dyDescent="0.2">
      <c r="A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83"/>
      <c r="S2395" s="83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185"/>
      <c r="AE2395" s="183"/>
      <c r="AF2395" s="185"/>
      <c r="AG2395" s="183"/>
      <c r="AH2395" s="185"/>
      <c r="AI2395" s="183"/>
      <c r="AJ2395" s="185"/>
      <c r="AK2395" s="183"/>
      <c r="AL2395" s="185"/>
      <c r="AM2395" s="183"/>
      <c r="AN2395" s="185"/>
      <c r="AO2395" s="183"/>
      <c r="AP2395" s="48"/>
      <c r="AQ2395" s="94"/>
    </row>
    <row r="2396" spans="1:43" x14ac:dyDescent="0.2">
      <c r="A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83"/>
      <c r="S2396" s="83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185"/>
      <c r="AE2396" s="183"/>
      <c r="AF2396" s="185"/>
      <c r="AG2396" s="183"/>
      <c r="AH2396" s="185"/>
      <c r="AI2396" s="183"/>
      <c r="AJ2396" s="185"/>
      <c r="AK2396" s="183"/>
      <c r="AL2396" s="185"/>
      <c r="AM2396" s="183"/>
      <c r="AN2396" s="185"/>
      <c r="AO2396" s="183"/>
      <c r="AP2396" s="48"/>
      <c r="AQ2396" s="94"/>
    </row>
    <row r="2397" spans="1:43" x14ac:dyDescent="0.2">
      <c r="A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83"/>
      <c r="S2397" s="83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185"/>
      <c r="AE2397" s="183"/>
      <c r="AF2397" s="185"/>
      <c r="AG2397" s="183"/>
      <c r="AH2397" s="185"/>
      <c r="AI2397" s="183"/>
      <c r="AJ2397" s="185"/>
      <c r="AK2397" s="183"/>
      <c r="AL2397" s="185"/>
      <c r="AM2397" s="183"/>
      <c r="AN2397" s="185"/>
      <c r="AO2397" s="183"/>
      <c r="AP2397" s="48"/>
      <c r="AQ2397" s="94"/>
    </row>
    <row r="2398" spans="1:43" x14ac:dyDescent="0.2">
      <c r="A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83"/>
      <c r="S2398" s="83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185"/>
      <c r="AE2398" s="183"/>
      <c r="AF2398" s="185"/>
      <c r="AG2398" s="183"/>
      <c r="AH2398" s="185"/>
      <c r="AI2398" s="183"/>
      <c r="AJ2398" s="185"/>
      <c r="AK2398" s="183"/>
      <c r="AL2398" s="185"/>
      <c r="AM2398" s="183"/>
      <c r="AN2398" s="185"/>
      <c r="AO2398" s="183"/>
      <c r="AP2398" s="48"/>
      <c r="AQ2398" s="94"/>
    </row>
    <row r="2399" spans="1:43" x14ac:dyDescent="0.2">
      <c r="A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83"/>
      <c r="S2399" s="83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185"/>
      <c r="AE2399" s="183"/>
      <c r="AF2399" s="185"/>
      <c r="AG2399" s="183"/>
      <c r="AH2399" s="185"/>
      <c r="AI2399" s="183"/>
      <c r="AJ2399" s="185"/>
      <c r="AK2399" s="183"/>
      <c r="AL2399" s="185"/>
      <c r="AM2399" s="183"/>
      <c r="AN2399" s="185"/>
      <c r="AO2399" s="183"/>
      <c r="AP2399" s="48"/>
      <c r="AQ2399" s="94"/>
    </row>
    <row r="2400" spans="1:43" x14ac:dyDescent="0.2">
      <c r="A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83"/>
      <c r="S2400" s="83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185"/>
      <c r="AE2400" s="183"/>
      <c r="AF2400" s="185"/>
      <c r="AG2400" s="183"/>
      <c r="AH2400" s="185"/>
      <c r="AI2400" s="183"/>
      <c r="AJ2400" s="185"/>
      <c r="AK2400" s="183"/>
      <c r="AL2400" s="185"/>
      <c r="AM2400" s="183"/>
      <c r="AN2400" s="185"/>
      <c r="AO2400" s="183"/>
      <c r="AP2400" s="48"/>
      <c r="AQ2400" s="94"/>
    </row>
    <row r="2401" spans="1:43" x14ac:dyDescent="0.2">
      <c r="A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83"/>
      <c r="S2401" s="83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185"/>
      <c r="AE2401" s="183"/>
      <c r="AF2401" s="185"/>
      <c r="AG2401" s="183"/>
      <c r="AH2401" s="185"/>
      <c r="AI2401" s="183"/>
      <c r="AJ2401" s="185"/>
      <c r="AK2401" s="183"/>
      <c r="AL2401" s="185"/>
      <c r="AM2401" s="183"/>
      <c r="AN2401" s="185"/>
      <c r="AO2401" s="183"/>
      <c r="AP2401" s="48"/>
      <c r="AQ2401" s="94"/>
    </row>
    <row r="2402" spans="1:43" x14ac:dyDescent="0.2">
      <c r="A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83"/>
      <c r="S2402" s="83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185"/>
      <c r="AE2402" s="183"/>
      <c r="AF2402" s="185"/>
      <c r="AG2402" s="183"/>
      <c r="AH2402" s="185"/>
      <c r="AI2402" s="183"/>
      <c r="AJ2402" s="185"/>
      <c r="AK2402" s="183"/>
      <c r="AL2402" s="185"/>
      <c r="AM2402" s="183"/>
      <c r="AN2402" s="185"/>
      <c r="AO2402" s="183"/>
      <c r="AP2402" s="48"/>
      <c r="AQ2402" s="94"/>
    </row>
    <row r="2403" spans="1:43" x14ac:dyDescent="0.2">
      <c r="A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83"/>
      <c r="S2403" s="83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185"/>
      <c r="AE2403" s="183"/>
      <c r="AF2403" s="185"/>
      <c r="AG2403" s="183"/>
      <c r="AH2403" s="185"/>
      <c r="AI2403" s="183"/>
      <c r="AJ2403" s="185"/>
      <c r="AK2403" s="183"/>
      <c r="AL2403" s="185"/>
      <c r="AM2403" s="183"/>
      <c r="AN2403" s="185"/>
      <c r="AO2403" s="183"/>
      <c r="AP2403" s="48"/>
      <c r="AQ2403" s="94"/>
    </row>
    <row r="2404" spans="1:43" x14ac:dyDescent="0.2">
      <c r="A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83"/>
      <c r="S2404" s="83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185"/>
      <c r="AE2404" s="183"/>
      <c r="AF2404" s="185"/>
      <c r="AG2404" s="183"/>
      <c r="AH2404" s="185"/>
      <c r="AI2404" s="183"/>
      <c r="AJ2404" s="185"/>
      <c r="AK2404" s="183"/>
      <c r="AL2404" s="185"/>
      <c r="AM2404" s="183"/>
      <c r="AN2404" s="185"/>
      <c r="AO2404" s="183"/>
      <c r="AP2404" s="48"/>
      <c r="AQ2404" s="94"/>
    </row>
    <row r="2405" spans="1:43" x14ac:dyDescent="0.2">
      <c r="A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83"/>
      <c r="S2405" s="83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185"/>
      <c r="AE2405" s="183"/>
      <c r="AF2405" s="185"/>
      <c r="AG2405" s="183"/>
      <c r="AH2405" s="185"/>
      <c r="AI2405" s="183"/>
      <c r="AJ2405" s="185"/>
      <c r="AK2405" s="183"/>
      <c r="AL2405" s="185"/>
      <c r="AM2405" s="183"/>
      <c r="AN2405" s="185"/>
      <c r="AO2405" s="183"/>
      <c r="AP2405" s="48"/>
      <c r="AQ2405" s="94"/>
    </row>
    <row r="2406" spans="1:43" x14ac:dyDescent="0.2">
      <c r="A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83"/>
      <c r="S2406" s="83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185"/>
      <c r="AE2406" s="183"/>
      <c r="AF2406" s="185"/>
      <c r="AG2406" s="183"/>
      <c r="AH2406" s="185"/>
      <c r="AI2406" s="183"/>
      <c r="AJ2406" s="185"/>
      <c r="AK2406" s="183"/>
      <c r="AL2406" s="185"/>
      <c r="AM2406" s="183"/>
      <c r="AN2406" s="185"/>
      <c r="AO2406" s="183"/>
      <c r="AP2406" s="48"/>
      <c r="AQ2406" s="94"/>
    </row>
    <row r="2407" spans="1:43" x14ac:dyDescent="0.2">
      <c r="A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83"/>
      <c r="S2407" s="83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185"/>
      <c r="AE2407" s="183"/>
      <c r="AF2407" s="185"/>
      <c r="AG2407" s="183"/>
      <c r="AH2407" s="185"/>
      <c r="AI2407" s="183"/>
      <c r="AJ2407" s="185"/>
      <c r="AK2407" s="183"/>
      <c r="AL2407" s="185"/>
      <c r="AM2407" s="183"/>
      <c r="AN2407" s="185"/>
      <c r="AO2407" s="183"/>
      <c r="AP2407" s="48"/>
      <c r="AQ2407" s="94"/>
    </row>
    <row r="2408" spans="1:43" x14ac:dyDescent="0.2">
      <c r="A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83"/>
      <c r="S2408" s="83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185"/>
      <c r="AE2408" s="183"/>
      <c r="AF2408" s="185"/>
      <c r="AG2408" s="183"/>
      <c r="AH2408" s="185"/>
      <c r="AI2408" s="183"/>
      <c r="AJ2408" s="185"/>
      <c r="AK2408" s="183"/>
      <c r="AL2408" s="185"/>
      <c r="AM2408" s="183"/>
      <c r="AN2408" s="185"/>
      <c r="AO2408" s="183"/>
      <c r="AP2408" s="48"/>
      <c r="AQ2408" s="94"/>
    </row>
    <row r="2409" spans="1:43" x14ac:dyDescent="0.2">
      <c r="A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83"/>
      <c r="S2409" s="83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185"/>
      <c r="AE2409" s="183"/>
      <c r="AF2409" s="185"/>
      <c r="AG2409" s="183"/>
      <c r="AH2409" s="185"/>
      <c r="AI2409" s="183"/>
      <c r="AJ2409" s="185"/>
      <c r="AK2409" s="183"/>
      <c r="AL2409" s="185"/>
      <c r="AM2409" s="183"/>
      <c r="AN2409" s="185"/>
      <c r="AO2409" s="183"/>
      <c r="AP2409" s="48"/>
      <c r="AQ2409" s="94"/>
    </row>
    <row r="2410" spans="1:43" x14ac:dyDescent="0.2">
      <c r="A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83"/>
      <c r="S2410" s="83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185"/>
      <c r="AE2410" s="183"/>
      <c r="AF2410" s="185"/>
      <c r="AG2410" s="183"/>
      <c r="AH2410" s="185"/>
      <c r="AI2410" s="183"/>
      <c r="AJ2410" s="185"/>
      <c r="AK2410" s="183"/>
      <c r="AL2410" s="185"/>
      <c r="AM2410" s="183"/>
      <c r="AN2410" s="185"/>
      <c r="AO2410" s="183"/>
      <c r="AP2410" s="48"/>
      <c r="AQ2410" s="94"/>
    </row>
    <row r="2411" spans="1:43" x14ac:dyDescent="0.2">
      <c r="A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83"/>
      <c r="S2411" s="83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185"/>
      <c r="AE2411" s="183"/>
      <c r="AF2411" s="185"/>
      <c r="AG2411" s="183"/>
      <c r="AH2411" s="185"/>
      <c r="AI2411" s="183"/>
      <c r="AJ2411" s="185"/>
      <c r="AK2411" s="183"/>
      <c r="AL2411" s="185"/>
      <c r="AM2411" s="183"/>
      <c r="AN2411" s="185"/>
      <c r="AO2411" s="183"/>
      <c r="AP2411" s="48"/>
      <c r="AQ2411" s="94"/>
    </row>
    <row r="2412" spans="1:43" x14ac:dyDescent="0.2">
      <c r="A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83"/>
      <c r="S2412" s="83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185"/>
      <c r="AE2412" s="183"/>
      <c r="AF2412" s="185"/>
      <c r="AG2412" s="183"/>
      <c r="AH2412" s="185"/>
      <c r="AI2412" s="183"/>
      <c r="AJ2412" s="185"/>
      <c r="AK2412" s="183"/>
      <c r="AL2412" s="185"/>
      <c r="AM2412" s="183"/>
      <c r="AN2412" s="185"/>
      <c r="AO2412" s="183"/>
      <c r="AP2412" s="48"/>
      <c r="AQ2412" s="94"/>
    </row>
    <row r="2413" spans="1:43" x14ac:dyDescent="0.2">
      <c r="A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83"/>
      <c r="S2413" s="83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185"/>
      <c r="AE2413" s="183"/>
      <c r="AF2413" s="185"/>
      <c r="AG2413" s="183"/>
      <c r="AH2413" s="185"/>
      <c r="AI2413" s="183"/>
      <c r="AJ2413" s="185"/>
      <c r="AK2413" s="183"/>
      <c r="AL2413" s="185"/>
      <c r="AM2413" s="183"/>
      <c r="AN2413" s="185"/>
      <c r="AO2413" s="183"/>
      <c r="AP2413" s="48"/>
      <c r="AQ2413" s="94"/>
    </row>
    <row r="2414" spans="1:43" x14ac:dyDescent="0.2">
      <c r="A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83"/>
      <c r="S2414" s="83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185"/>
      <c r="AE2414" s="183"/>
      <c r="AF2414" s="185"/>
      <c r="AG2414" s="183"/>
      <c r="AH2414" s="185"/>
      <c r="AI2414" s="183"/>
      <c r="AJ2414" s="185"/>
      <c r="AK2414" s="183"/>
      <c r="AL2414" s="185"/>
      <c r="AM2414" s="183"/>
      <c r="AN2414" s="185"/>
      <c r="AO2414" s="183"/>
      <c r="AP2414" s="48"/>
      <c r="AQ2414" s="94"/>
    </row>
    <row r="2415" spans="1:43" x14ac:dyDescent="0.2">
      <c r="A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83"/>
      <c r="S2415" s="83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185"/>
      <c r="AE2415" s="183"/>
      <c r="AF2415" s="185"/>
      <c r="AG2415" s="183"/>
      <c r="AH2415" s="185"/>
      <c r="AI2415" s="183"/>
      <c r="AJ2415" s="185"/>
      <c r="AK2415" s="183"/>
      <c r="AL2415" s="185"/>
      <c r="AM2415" s="183"/>
      <c r="AN2415" s="185"/>
      <c r="AO2415" s="183"/>
      <c r="AP2415" s="48"/>
      <c r="AQ2415" s="94"/>
    </row>
    <row r="2416" spans="1:43" x14ac:dyDescent="0.2">
      <c r="A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83"/>
      <c r="S2416" s="83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185"/>
      <c r="AE2416" s="183"/>
      <c r="AF2416" s="185"/>
      <c r="AG2416" s="183"/>
      <c r="AH2416" s="185"/>
      <c r="AI2416" s="183"/>
      <c r="AJ2416" s="185"/>
      <c r="AK2416" s="183"/>
      <c r="AL2416" s="185"/>
      <c r="AM2416" s="183"/>
      <c r="AN2416" s="185"/>
      <c r="AO2416" s="183"/>
      <c r="AP2416" s="48"/>
      <c r="AQ2416" s="94"/>
    </row>
    <row r="2417" spans="1:43" x14ac:dyDescent="0.2">
      <c r="A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83"/>
      <c r="S2417" s="83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185"/>
      <c r="AE2417" s="183"/>
      <c r="AF2417" s="185"/>
      <c r="AG2417" s="183"/>
      <c r="AH2417" s="185"/>
      <c r="AI2417" s="183"/>
      <c r="AJ2417" s="185"/>
      <c r="AK2417" s="183"/>
      <c r="AL2417" s="185"/>
      <c r="AM2417" s="183"/>
      <c r="AN2417" s="185"/>
      <c r="AO2417" s="183"/>
      <c r="AP2417" s="48"/>
      <c r="AQ2417" s="94"/>
    </row>
    <row r="2418" spans="1:43" x14ac:dyDescent="0.2">
      <c r="A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83"/>
      <c r="S2418" s="83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185"/>
      <c r="AE2418" s="183"/>
      <c r="AF2418" s="185"/>
      <c r="AG2418" s="183"/>
      <c r="AH2418" s="185"/>
      <c r="AI2418" s="183"/>
      <c r="AJ2418" s="185"/>
      <c r="AK2418" s="183"/>
      <c r="AL2418" s="185"/>
      <c r="AM2418" s="183"/>
      <c r="AN2418" s="185"/>
      <c r="AO2418" s="183"/>
      <c r="AP2418" s="48"/>
      <c r="AQ2418" s="94"/>
    </row>
    <row r="2419" spans="1:43" x14ac:dyDescent="0.2">
      <c r="A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83"/>
      <c r="S2419" s="83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185"/>
      <c r="AE2419" s="183"/>
      <c r="AF2419" s="185"/>
      <c r="AG2419" s="183"/>
      <c r="AH2419" s="185"/>
      <c r="AI2419" s="183"/>
      <c r="AJ2419" s="185"/>
      <c r="AK2419" s="183"/>
      <c r="AL2419" s="185"/>
      <c r="AM2419" s="183"/>
      <c r="AN2419" s="185"/>
      <c r="AO2419" s="183"/>
      <c r="AP2419" s="48"/>
      <c r="AQ2419" s="94"/>
    </row>
    <row r="2420" spans="1:43" x14ac:dyDescent="0.2">
      <c r="A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83"/>
      <c r="S2420" s="83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185"/>
      <c r="AE2420" s="183"/>
      <c r="AF2420" s="185"/>
      <c r="AG2420" s="183"/>
      <c r="AH2420" s="185"/>
      <c r="AI2420" s="183"/>
      <c r="AJ2420" s="185"/>
      <c r="AK2420" s="183"/>
      <c r="AL2420" s="185"/>
      <c r="AM2420" s="183"/>
      <c r="AN2420" s="185"/>
      <c r="AO2420" s="183"/>
      <c r="AP2420" s="48"/>
      <c r="AQ2420" s="94"/>
    </row>
    <row r="2421" spans="1:43" x14ac:dyDescent="0.2">
      <c r="A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83"/>
      <c r="S2421" s="83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185"/>
      <c r="AE2421" s="183"/>
      <c r="AF2421" s="185"/>
      <c r="AG2421" s="183"/>
      <c r="AH2421" s="185"/>
      <c r="AI2421" s="183"/>
      <c r="AJ2421" s="185"/>
      <c r="AK2421" s="183"/>
      <c r="AL2421" s="185"/>
      <c r="AM2421" s="183"/>
      <c r="AN2421" s="185"/>
      <c r="AO2421" s="183"/>
      <c r="AP2421" s="48"/>
      <c r="AQ2421" s="94"/>
    </row>
    <row r="2422" spans="1:43" x14ac:dyDescent="0.2">
      <c r="A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83"/>
      <c r="S2422" s="83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185"/>
      <c r="AE2422" s="183"/>
      <c r="AF2422" s="185"/>
      <c r="AG2422" s="183"/>
      <c r="AH2422" s="185"/>
      <c r="AI2422" s="183"/>
      <c r="AJ2422" s="185"/>
      <c r="AK2422" s="183"/>
      <c r="AL2422" s="185"/>
      <c r="AM2422" s="183"/>
      <c r="AN2422" s="185"/>
      <c r="AO2422" s="183"/>
      <c r="AP2422" s="48"/>
      <c r="AQ2422" s="94"/>
    </row>
    <row r="2423" spans="1:43" x14ac:dyDescent="0.2">
      <c r="A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83"/>
      <c r="S2423" s="83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185"/>
      <c r="AE2423" s="183"/>
      <c r="AF2423" s="185"/>
      <c r="AG2423" s="183"/>
      <c r="AH2423" s="185"/>
      <c r="AI2423" s="183"/>
      <c r="AJ2423" s="185"/>
      <c r="AK2423" s="183"/>
      <c r="AL2423" s="185"/>
      <c r="AM2423" s="183"/>
      <c r="AN2423" s="185"/>
      <c r="AO2423" s="183"/>
      <c r="AP2423" s="48"/>
      <c r="AQ2423" s="94"/>
    </row>
    <row r="2424" spans="1:43" x14ac:dyDescent="0.2">
      <c r="A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83"/>
      <c r="S2424" s="83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185"/>
      <c r="AE2424" s="183"/>
      <c r="AF2424" s="185"/>
      <c r="AG2424" s="183"/>
      <c r="AH2424" s="185"/>
      <c r="AI2424" s="183"/>
      <c r="AJ2424" s="185"/>
      <c r="AK2424" s="183"/>
      <c r="AL2424" s="185"/>
      <c r="AM2424" s="183"/>
      <c r="AN2424" s="185"/>
      <c r="AO2424" s="183"/>
      <c r="AP2424" s="48"/>
      <c r="AQ2424" s="94"/>
    </row>
    <row r="2425" spans="1:43" x14ac:dyDescent="0.2">
      <c r="A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83"/>
      <c r="S2425" s="83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185"/>
      <c r="AE2425" s="183"/>
      <c r="AF2425" s="185"/>
      <c r="AG2425" s="183"/>
      <c r="AH2425" s="185"/>
      <c r="AI2425" s="183"/>
      <c r="AJ2425" s="185"/>
      <c r="AK2425" s="183"/>
      <c r="AL2425" s="185"/>
      <c r="AM2425" s="183"/>
      <c r="AN2425" s="185"/>
      <c r="AO2425" s="183"/>
      <c r="AP2425" s="48"/>
      <c r="AQ2425" s="94"/>
    </row>
    <row r="2426" spans="1:43" x14ac:dyDescent="0.2">
      <c r="A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83"/>
      <c r="S2426" s="83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185"/>
      <c r="AE2426" s="183"/>
      <c r="AF2426" s="185"/>
      <c r="AG2426" s="183"/>
      <c r="AH2426" s="185"/>
      <c r="AI2426" s="183"/>
      <c r="AJ2426" s="185"/>
      <c r="AK2426" s="183"/>
      <c r="AL2426" s="185"/>
      <c r="AM2426" s="183"/>
      <c r="AN2426" s="185"/>
      <c r="AO2426" s="183"/>
      <c r="AP2426" s="48"/>
      <c r="AQ2426" s="94"/>
    </row>
    <row r="2427" spans="1:43" x14ac:dyDescent="0.2">
      <c r="A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83"/>
      <c r="S2427" s="83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185"/>
      <c r="AE2427" s="183"/>
      <c r="AF2427" s="185"/>
      <c r="AG2427" s="183"/>
      <c r="AH2427" s="185"/>
      <c r="AI2427" s="183"/>
      <c r="AJ2427" s="185"/>
      <c r="AK2427" s="183"/>
      <c r="AL2427" s="185"/>
      <c r="AM2427" s="183"/>
      <c r="AN2427" s="185"/>
      <c r="AO2427" s="183"/>
      <c r="AP2427" s="48"/>
      <c r="AQ2427" s="94"/>
    </row>
    <row r="2428" spans="1:43" x14ac:dyDescent="0.2">
      <c r="A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83"/>
      <c r="S2428" s="83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185"/>
      <c r="AE2428" s="183"/>
      <c r="AF2428" s="185"/>
      <c r="AG2428" s="183"/>
      <c r="AH2428" s="185"/>
      <c r="AI2428" s="183"/>
      <c r="AJ2428" s="185"/>
      <c r="AK2428" s="183"/>
      <c r="AL2428" s="185"/>
      <c r="AM2428" s="183"/>
      <c r="AN2428" s="185"/>
      <c r="AO2428" s="183"/>
      <c r="AP2428" s="48"/>
      <c r="AQ2428" s="94"/>
    </row>
    <row r="2429" spans="1:43" x14ac:dyDescent="0.2">
      <c r="A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83"/>
      <c r="S2429" s="83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185"/>
      <c r="AE2429" s="183"/>
      <c r="AF2429" s="185"/>
      <c r="AG2429" s="183"/>
      <c r="AH2429" s="185"/>
      <c r="AI2429" s="183"/>
      <c r="AJ2429" s="185"/>
      <c r="AK2429" s="183"/>
      <c r="AL2429" s="185"/>
      <c r="AM2429" s="183"/>
      <c r="AN2429" s="185"/>
      <c r="AO2429" s="183"/>
      <c r="AP2429" s="48"/>
      <c r="AQ2429" s="94"/>
    </row>
    <row r="2430" spans="1:43" x14ac:dyDescent="0.2">
      <c r="A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83"/>
      <c r="S2430" s="83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185"/>
      <c r="AE2430" s="183"/>
      <c r="AF2430" s="185"/>
      <c r="AG2430" s="183"/>
      <c r="AH2430" s="185"/>
      <c r="AI2430" s="183"/>
      <c r="AJ2430" s="185"/>
      <c r="AK2430" s="183"/>
      <c r="AL2430" s="185"/>
      <c r="AM2430" s="183"/>
      <c r="AN2430" s="185"/>
      <c r="AO2430" s="183"/>
      <c r="AP2430" s="48"/>
      <c r="AQ2430" s="94"/>
    </row>
    <row r="2431" spans="1:43" x14ac:dyDescent="0.2">
      <c r="A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83"/>
      <c r="S2431" s="83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185"/>
      <c r="AE2431" s="183"/>
      <c r="AF2431" s="185"/>
      <c r="AG2431" s="183"/>
      <c r="AH2431" s="185"/>
      <c r="AI2431" s="183"/>
      <c r="AJ2431" s="185"/>
      <c r="AK2431" s="183"/>
      <c r="AL2431" s="185"/>
      <c r="AM2431" s="183"/>
      <c r="AN2431" s="185"/>
      <c r="AO2431" s="183"/>
      <c r="AP2431" s="48"/>
      <c r="AQ2431" s="94"/>
    </row>
    <row r="2432" spans="1:43" x14ac:dyDescent="0.2">
      <c r="A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83"/>
      <c r="S2432" s="83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185"/>
      <c r="AE2432" s="183"/>
      <c r="AF2432" s="185"/>
      <c r="AG2432" s="183"/>
      <c r="AH2432" s="185"/>
      <c r="AI2432" s="183"/>
      <c r="AJ2432" s="185"/>
      <c r="AK2432" s="183"/>
      <c r="AL2432" s="185"/>
      <c r="AM2432" s="183"/>
      <c r="AN2432" s="185"/>
      <c r="AO2432" s="183"/>
      <c r="AP2432" s="48"/>
      <c r="AQ2432" s="94"/>
    </row>
    <row r="2433" spans="1:43" x14ac:dyDescent="0.2">
      <c r="A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83"/>
      <c r="S2433" s="83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185"/>
      <c r="AE2433" s="183"/>
      <c r="AF2433" s="185"/>
      <c r="AG2433" s="183"/>
      <c r="AH2433" s="185"/>
      <c r="AI2433" s="183"/>
      <c r="AJ2433" s="185"/>
      <c r="AK2433" s="183"/>
      <c r="AL2433" s="185"/>
      <c r="AM2433" s="183"/>
      <c r="AN2433" s="185"/>
      <c r="AO2433" s="183"/>
      <c r="AP2433" s="48"/>
      <c r="AQ2433" s="94"/>
    </row>
    <row r="2434" spans="1:43" x14ac:dyDescent="0.2">
      <c r="A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83"/>
      <c r="S2434" s="83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185"/>
      <c r="AE2434" s="183"/>
      <c r="AF2434" s="185"/>
      <c r="AG2434" s="183"/>
      <c r="AH2434" s="185"/>
      <c r="AI2434" s="183"/>
      <c r="AJ2434" s="185"/>
      <c r="AK2434" s="183"/>
      <c r="AL2434" s="185"/>
      <c r="AM2434" s="183"/>
      <c r="AN2434" s="185"/>
      <c r="AO2434" s="183"/>
      <c r="AP2434" s="48"/>
      <c r="AQ2434" s="94"/>
    </row>
    <row r="2435" spans="1:43" x14ac:dyDescent="0.2">
      <c r="A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83"/>
      <c r="S2435" s="83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185"/>
      <c r="AE2435" s="183"/>
      <c r="AF2435" s="185"/>
      <c r="AG2435" s="183"/>
      <c r="AH2435" s="185"/>
      <c r="AI2435" s="183"/>
      <c r="AJ2435" s="185"/>
      <c r="AK2435" s="183"/>
      <c r="AL2435" s="185"/>
      <c r="AM2435" s="183"/>
      <c r="AN2435" s="185"/>
      <c r="AO2435" s="183"/>
      <c r="AP2435" s="48"/>
      <c r="AQ2435" s="94"/>
    </row>
    <row r="2436" spans="1:43" x14ac:dyDescent="0.2">
      <c r="A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83"/>
      <c r="S2436" s="83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185"/>
      <c r="AE2436" s="183"/>
      <c r="AF2436" s="185"/>
      <c r="AG2436" s="183"/>
      <c r="AH2436" s="185"/>
      <c r="AI2436" s="183"/>
      <c r="AJ2436" s="185"/>
      <c r="AK2436" s="183"/>
      <c r="AL2436" s="185"/>
      <c r="AM2436" s="183"/>
      <c r="AN2436" s="185"/>
      <c r="AO2436" s="183"/>
      <c r="AP2436" s="48"/>
      <c r="AQ2436" s="94"/>
    </row>
    <row r="2437" spans="1:43" x14ac:dyDescent="0.2">
      <c r="A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83"/>
      <c r="S2437" s="83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185"/>
      <c r="AE2437" s="183"/>
      <c r="AF2437" s="185"/>
      <c r="AG2437" s="183"/>
      <c r="AH2437" s="185"/>
      <c r="AI2437" s="183"/>
      <c r="AJ2437" s="185"/>
      <c r="AK2437" s="183"/>
      <c r="AL2437" s="185"/>
      <c r="AM2437" s="183"/>
      <c r="AN2437" s="185"/>
      <c r="AO2437" s="183"/>
      <c r="AP2437" s="48"/>
      <c r="AQ2437" s="94"/>
    </row>
    <row r="2438" spans="1:43" x14ac:dyDescent="0.2">
      <c r="A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83"/>
      <c r="S2438" s="83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185"/>
      <c r="AE2438" s="183"/>
      <c r="AF2438" s="185"/>
      <c r="AG2438" s="183"/>
      <c r="AH2438" s="185"/>
      <c r="AI2438" s="183"/>
      <c r="AJ2438" s="185"/>
      <c r="AK2438" s="183"/>
      <c r="AL2438" s="185"/>
      <c r="AM2438" s="183"/>
      <c r="AN2438" s="185"/>
      <c r="AO2438" s="183"/>
      <c r="AP2438" s="48"/>
      <c r="AQ2438" s="94"/>
    </row>
    <row r="2439" spans="1:43" x14ac:dyDescent="0.2">
      <c r="A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83"/>
      <c r="S2439" s="83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185"/>
      <c r="AE2439" s="183"/>
      <c r="AF2439" s="185"/>
      <c r="AG2439" s="183"/>
      <c r="AH2439" s="185"/>
      <c r="AI2439" s="183"/>
      <c r="AJ2439" s="185"/>
      <c r="AK2439" s="183"/>
      <c r="AL2439" s="185"/>
      <c r="AM2439" s="183"/>
      <c r="AN2439" s="185"/>
      <c r="AO2439" s="183"/>
      <c r="AP2439" s="48"/>
      <c r="AQ2439" s="94"/>
    </row>
    <row r="2440" spans="1:43" x14ac:dyDescent="0.2">
      <c r="A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83"/>
      <c r="S2440" s="83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185"/>
      <c r="AE2440" s="183"/>
      <c r="AF2440" s="185"/>
      <c r="AG2440" s="183"/>
      <c r="AH2440" s="185"/>
      <c r="AI2440" s="183"/>
      <c r="AJ2440" s="185"/>
      <c r="AK2440" s="183"/>
      <c r="AL2440" s="185"/>
      <c r="AM2440" s="183"/>
      <c r="AN2440" s="185"/>
      <c r="AO2440" s="183"/>
      <c r="AP2440" s="48"/>
      <c r="AQ2440" s="94"/>
    </row>
    <row r="2441" spans="1:43" x14ac:dyDescent="0.2">
      <c r="A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83"/>
      <c r="S2441" s="83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185"/>
      <c r="AE2441" s="183"/>
      <c r="AF2441" s="185"/>
      <c r="AG2441" s="183"/>
      <c r="AH2441" s="185"/>
      <c r="AI2441" s="183"/>
      <c r="AJ2441" s="185"/>
      <c r="AK2441" s="183"/>
      <c r="AL2441" s="185"/>
      <c r="AM2441" s="183"/>
      <c r="AN2441" s="185"/>
      <c r="AO2441" s="183"/>
      <c r="AP2441" s="48"/>
      <c r="AQ2441" s="94"/>
    </row>
    <row r="2442" spans="1:43" x14ac:dyDescent="0.2">
      <c r="A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83"/>
      <c r="S2442" s="83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185"/>
      <c r="AE2442" s="183"/>
      <c r="AF2442" s="185"/>
      <c r="AG2442" s="183"/>
      <c r="AH2442" s="185"/>
      <c r="AI2442" s="183"/>
      <c r="AJ2442" s="185"/>
      <c r="AK2442" s="183"/>
      <c r="AL2442" s="185"/>
      <c r="AM2442" s="183"/>
      <c r="AN2442" s="185"/>
      <c r="AO2442" s="183"/>
      <c r="AP2442" s="48"/>
      <c r="AQ2442" s="94"/>
    </row>
    <row r="2443" spans="1:43" x14ac:dyDescent="0.2">
      <c r="A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83"/>
      <c r="S2443" s="83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185"/>
      <c r="AE2443" s="183"/>
      <c r="AF2443" s="185"/>
      <c r="AG2443" s="183"/>
      <c r="AH2443" s="185"/>
      <c r="AI2443" s="183"/>
      <c r="AJ2443" s="185"/>
      <c r="AK2443" s="183"/>
      <c r="AL2443" s="185"/>
      <c r="AM2443" s="183"/>
      <c r="AN2443" s="185"/>
      <c r="AO2443" s="183"/>
      <c r="AP2443" s="48"/>
      <c r="AQ2443" s="94"/>
    </row>
    <row r="2444" spans="1:43" x14ac:dyDescent="0.2">
      <c r="A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83"/>
      <c r="S2444" s="83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185"/>
      <c r="AE2444" s="183"/>
      <c r="AF2444" s="185"/>
      <c r="AG2444" s="183"/>
      <c r="AH2444" s="185"/>
      <c r="AI2444" s="183"/>
      <c r="AJ2444" s="185"/>
      <c r="AK2444" s="183"/>
      <c r="AL2444" s="185"/>
      <c r="AM2444" s="183"/>
      <c r="AN2444" s="185"/>
      <c r="AO2444" s="183"/>
      <c r="AP2444" s="48"/>
      <c r="AQ2444" s="94"/>
    </row>
    <row r="2445" spans="1:43" x14ac:dyDescent="0.2">
      <c r="A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83"/>
      <c r="S2445" s="83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185"/>
      <c r="AE2445" s="183"/>
      <c r="AF2445" s="185"/>
      <c r="AG2445" s="183"/>
      <c r="AH2445" s="185"/>
      <c r="AI2445" s="183"/>
      <c r="AJ2445" s="185"/>
      <c r="AK2445" s="183"/>
      <c r="AL2445" s="185"/>
      <c r="AM2445" s="183"/>
      <c r="AN2445" s="185"/>
      <c r="AO2445" s="183"/>
      <c r="AP2445" s="48"/>
      <c r="AQ2445" s="94"/>
    </row>
    <row r="2446" spans="1:43" x14ac:dyDescent="0.2">
      <c r="A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83"/>
      <c r="S2446" s="83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185"/>
      <c r="AE2446" s="183"/>
      <c r="AF2446" s="185"/>
      <c r="AG2446" s="183"/>
      <c r="AH2446" s="185"/>
      <c r="AI2446" s="183"/>
      <c r="AJ2446" s="185"/>
      <c r="AK2446" s="183"/>
      <c r="AL2446" s="185"/>
      <c r="AM2446" s="183"/>
      <c r="AN2446" s="185"/>
      <c r="AO2446" s="183"/>
      <c r="AP2446" s="48"/>
      <c r="AQ2446" s="94"/>
    </row>
    <row r="2447" spans="1:43" x14ac:dyDescent="0.2">
      <c r="A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83"/>
      <c r="S2447" s="83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185"/>
      <c r="AE2447" s="183"/>
      <c r="AF2447" s="185"/>
      <c r="AG2447" s="183"/>
      <c r="AH2447" s="185"/>
      <c r="AI2447" s="183"/>
      <c r="AJ2447" s="185"/>
      <c r="AK2447" s="183"/>
      <c r="AL2447" s="185"/>
      <c r="AM2447" s="183"/>
      <c r="AN2447" s="185"/>
      <c r="AO2447" s="183"/>
      <c r="AP2447" s="48"/>
      <c r="AQ2447" s="94"/>
    </row>
    <row r="2448" spans="1:43" x14ac:dyDescent="0.2">
      <c r="A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83"/>
      <c r="S2448" s="83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185"/>
      <c r="AE2448" s="183"/>
      <c r="AF2448" s="185"/>
      <c r="AG2448" s="183"/>
      <c r="AH2448" s="185"/>
      <c r="AI2448" s="183"/>
      <c r="AJ2448" s="185"/>
      <c r="AK2448" s="183"/>
      <c r="AL2448" s="185"/>
      <c r="AM2448" s="183"/>
      <c r="AN2448" s="185"/>
      <c r="AO2448" s="183"/>
      <c r="AP2448" s="48"/>
      <c r="AQ2448" s="94"/>
    </row>
    <row r="2449" spans="1:43" x14ac:dyDescent="0.2">
      <c r="A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83"/>
      <c r="S2449" s="83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185"/>
      <c r="AE2449" s="183"/>
      <c r="AF2449" s="185"/>
      <c r="AG2449" s="183"/>
      <c r="AH2449" s="185"/>
      <c r="AI2449" s="183"/>
      <c r="AJ2449" s="185"/>
      <c r="AK2449" s="183"/>
      <c r="AL2449" s="185"/>
      <c r="AM2449" s="183"/>
      <c r="AN2449" s="185"/>
      <c r="AO2449" s="183"/>
      <c r="AP2449" s="48"/>
      <c r="AQ2449" s="94"/>
    </row>
    <row r="2450" spans="1:43" x14ac:dyDescent="0.2">
      <c r="A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83"/>
      <c r="S2450" s="83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185"/>
      <c r="AE2450" s="183"/>
      <c r="AF2450" s="185"/>
      <c r="AG2450" s="183"/>
      <c r="AH2450" s="185"/>
      <c r="AI2450" s="183"/>
      <c r="AJ2450" s="185"/>
      <c r="AK2450" s="183"/>
      <c r="AL2450" s="185"/>
      <c r="AM2450" s="183"/>
      <c r="AN2450" s="185"/>
      <c r="AO2450" s="183"/>
      <c r="AP2450" s="48"/>
      <c r="AQ2450" s="94"/>
    </row>
    <row r="2451" spans="1:43" x14ac:dyDescent="0.2">
      <c r="A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83"/>
      <c r="S2451" s="83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185"/>
      <c r="AE2451" s="183"/>
      <c r="AF2451" s="185"/>
      <c r="AG2451" s="183"/>
      <c r="AH2451" s="185"/>
      <c r="AI2451" s="183"/>
      <c r="AJ2451" s="185"/>
      <c r="AK2451" s="183"/>
      <c r="AL2451" s="185"/>
      <c r="AM2451" s="183"/>
      <c r="AN2451" s="185"/>
      <c r="AO2451" s="183"/>
      <c r="AP2451" s="48"/>
      <c r="AQ2451" s="94"/>
    </row>
    <row r="2452" spans="1:43" x14ac:dyDescent="0.2">
      <c r="A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83"/>
      <c r="S2452" s="83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185"/>
      <c r="AE2452" s="183"/>
      <c r="AF2452" s="185"/>
      <c r="AG2452" s="183"/>
      <c r="AH2452" s="185"/>
      <c r="AI2452" s="183"/>
      <c r="AJ2452" s="185"/>
      <c r="AK2452" s="183"/>
      <c r="AL2452" s="185"/>
      <c r="AM2452" s="183"/>
      <c r="AN2452" s="185"/>
      <c r="AO2452" s="183"/>
      <c r="AP2452" s="48"/>
      <c r="AQ2452" s="94"/>
    </row>
    <row r="2453" spans="1:43" x14ac:dyDescent="0.2">
      <c r="A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83"/>
      <c r="S2453" s="83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185"/>
      <c r="AE2453" s="183"/>
      <c r="AF2453" s="185"/>
      <c r="AG2453" s="183"/>
      <c r="AH2453" s="185"/>
      <c r="AI2453" s="183"/>
      <c r="AJ2453" s="185"/>
      <c r="AK2453" s="183"/>
      <c r="AL2453" s="185"/>
      <c r="AM2453" s="183"/>
      <c r="AN2453" s="185"/>
      <c r="AO2453" s="183"/>
      <c r="AP2453" s="48"/>
      <c r="AQ2453" s="94"/>
    </row>
    <row r="2454" spans="1:43" x14ac:dyDescent="0.2">
      <c r="A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83"/>
      <c r="S2454" s="83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185"/>
      <c r="AE2454" s="183"/>
      <c r="AF2454" s="185"/>
      <c r="AG2454" s="183"/>
      <c r="AH2454" s="185"/>
      <c r="AI2454" s="183"/>
      <c r="AJ2454" s="185"/>
      <c r="AK2454" s="183"/>
      <c r="AL2454" s="185"/>
      <c r="AM2454" s="183"/>
      <c r="AN2454" s="185"/>
      <c r="AO2454" s="183"/>
      <c r="AP2454" s="48"/>
      <c r="AQ2454" s="94"/>
    </row>
    <row r="2455" spans="1:43" x14ac:dyDescent="0.2">
      <c r="A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83"/>
      <c r="S2455" s="83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185"/>
      <c r="AE2455" s="183"/>
      <c r="AF2455" s="185"/>
      <c r="AG2455" s="183"/>
      <c r="AH2455" s="185"/>
      <c r="AI2455" s="183"/>
      <c r="AJ2455" s="185"/>
      <c r="AK2455" s="183"/>
      <c r="AL2455" s="185"/>
      <c r="AM2455" s="183"/>
      <c r="AN2455" s="185"/>
      <c r="AO2455" s="183"/>
      <c r="AP2455" s="48"/>
      <c r="AQ2455" s="94"/>
    </row>
    <row r="2456" spans="1:43" x14ac:dyDescent="0.2">
      <c r="A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83"/>
      <c r="S2456" s="83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185"/>
      <c r="AE2456" s="183"/>
      <c r="AF2456" s="185"/>
      <c r="AG2456" s="183"/>
      <c r="AH2456" s="185"/>
      <c r="AI2456" s="183"/>
      <c r="AJ2456" s="185"/>
      <c r="AK2456" s="183"/>
      <c r="AL2456" s="185"/>
      <c r="AM2456" s="183"/>
      <c r="AN2456" s="185"/>
      <c r="AO2456" s="183"/>
      <c r="AP2456" s="48"/>
      <c r="AQ2456" s="94"/>
    </row>
    <row r="2457" spans="1:43" x14ac:dyDescent="0.2">
      <c r="A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83"/>
      <c r="S2457" s="83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185"/>
      <c r="AE2457" s="183"/>
      <c r="AF2457" s="185"/>
      <c r="AG2457" s="183"/>
      <c r="AH2457" s="185"/>
      <c r="AI2457" s="183"/>
      <c r="AJ2457" s="185"/>
      <c r="AK2457" s="183"/>
      <c r="AL2457" s="185"/>
      <c r="AM2457" s="183"/>
      <c r="AN2457" s="185"/>
      <c r="AO2457" s="183"/>
      <c r="AP2457" s="48"/>
      <c r="AQ2457" s="94"/>
    </row>
    <row r="2458" spans="1:43" x14ac:dyDescent="0.2">
      <c r="A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83"/>
      <c r="S2458" s="83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185"/>
      <c r="AE2458" s="183"/>
      <c r="AF2458" s="185"/>
      <c r="AG2458" s="183"/>
      <c r="AH2458" s="185"/>
      <c r="AI2458" s="183"/>
      <c r="AJ2458" s="185"/>
      <c r="AK2458" s="183"/>
      <c r="AL2458" s="185"/>
      <c r="AM2458" s="183"/>
      <c r="AN2458" s="185"/>
      <c r="AO2458" s="183"/>
      <c r="AP2458" s="48"/>
      <c r="AQ2458" s="94"/>
    </row>
    <row r="2459" spans="1:43" x14ac:dyDescent="0.2">
      <c r="A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83"/>
      <c r="S2459" s="83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185"/>
      <c r="AE2459" s="183"/>
      <c r="AF2459" s="185"/>
      <c r="AG2459" s="183"/>
      <c r="AH2459" s="185"/>
      <c r="AI2459" s="183"/>
      <c r="AJ2459" s="185"/>
      <c r="AK2459" s="183"/>
      <c r="AL2459" s="185"/>
      <c r="AM2459" s="183"/>
      <c r="AN2459" s="185"/>
      <c r="AO2459" s="183"/>
      <c r="AP2459" s="48"/>
      <c r="AQ2459" s="94"/>
    </row>
    <row r="2460" spans="1:43" x14ac:dyDescent="0.2">
      <c r="A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83"/>
      <c r="S2460" s="83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185"/>
      <c r="AE2460" s="183"/>
      <c r="AF2460" s="185"/>
      <c r="AG2460" s="183"/>
      <c r="AH2460" s="185"/>
      <c r="AI2460" s="183"/>
      <c r="AJ2460" s="185"/>
      <c r="AK2460" s="183"/>
      <c r="AL2460" s="185"/>
      <c r="AM2460" s="183"/>
      <c r="AN2460" s="185"/>
      <c r="AO2460" s="183"/>
      <c r="AP2460" s="48"/>
      <c r="AQ2460" s="94"/>
    </row>
    <row r="2461" spans="1:43" x14ac:dyDescent="0.2">
      <c r="A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83"/>
      <c r="S2461" s="83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185"/>
      <c r="AE2461" s="183"/>
      <c r="AF2461" s="185"/>
      <c r="AG2461" s="183"/>
      <c r="AH2461" s="185"/>
      <c r="AI2461" s="183"/>
      <c r="AJ2461" s="185"/>
      <c r="AK2461" s="183"/>
      <c r="AL2461" s="185"/>
      <c r="AM2461" s="183"/>
      <c r="AN2461" s="185"/>
      <c r="AO2461" s="183"/>
      <c r="AP2461" s="48"/>
      <c r="AQ2461" s="94"/>
    </row>
    <row r="2462" spans="1:43" x14ac:dyDescent="0.2">
      <c r="A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83"/>
      <c r="S2462" s="83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185"/>
      <c r="AE2462" s="183"/>
      <c r="AF2462" s="185"/>
      <c r="AG2462" s="183"/>
      <c r="AH2462" s="185"/>
      <c r="AI2462" s="183"/>
      <c r="AJ2462" s="185"/>
      <c r="AK2462" s="183"/>
      <c r="AL2462" s="185"/>
      <c r="AM2462" s="183"/>
      <c r="AN2462" s="185"/>
      <c r="AO2462" s="183"/>
      <c r="AP2462" s="48"/>
      <c r="AQ2462" s="94"/>
    </row>
    <row r="2463" spans="1:43" x14ac:dyDescent="0.2">
      <c r="A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83"/>
      <c r="S2463" s="83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185"/>
      <c r="AE2463" s="183"/>
      <c r="AF2463" s="185"/>
      <c r="AG2463" s="183"/>
      <c r="AH2463" s="185"/>
      <c r="AI2463" s="183"/>
      <c r="AJ2463" s="185"/>
      <c r="AK2463" s="183"/>
      <c r="AL2463" s="185"/>
      <c r="AM2463" s="183"/>
      <c r="AN2463" s="185"/>
      <c r="AO2463" s="183"/>
      <c r="AP2463" s="48"/>
      <c r="AQ2463" s="94"/>
    </row>
    <row r="2464" spans="1:43" x14ac:dyDescent="0.2">
      <c r="A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83"/>
      <c r="S2464" s="83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185"/>
      <c r="AE2464" s="183"/>
      <c r="AF2464" s="185"/>
      <c r="AG2464" s="183"/>
      <c r="AH2464" s="185"/>
      <c r="AI2464" s="183"/>
      <c r="AJ2464" s="185"/>
      <c r="AK2464" s="183"/>
      <c r="AL2464" s="185"/>
      <c r="AM2464" s="183"/>
      <c r="AN2464" s="185"/>
      <c r="AO2464" s="183"/>
      <c r="AP2464" s="48"/>
      <c r="AQ2464" s="94"/>
    </row>
    <row r="2465" spans="1:43" x14ac:dyDescent="0.2">
      <c r="A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83"/>
      <c r="S2465" s="83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185"/>
      <c r="AE2465" s="183"/>
      <c r="AF2465" s="185"/>
      <c r="AG2465" s="183"/>
      <c r="AH2465" s="185"/>
      <c r="AI2465" s="183"/>
      <c r="AJ2465" s="185"/>
      <c r="AK2465" s="183"/>
      <c r="AL2465" s="185"/>
      <c r="AM2465" s="183"/>
      <c r="AN2465" s="185"/>
      <c r="AO2465" s="183"/>
      <c r="AP2465" s="48"/>
      <c r="AQ2465" s="94"/>
    </row>
    <row r="2466" spans="1:43" x14ac:dyDescent="0.2">
      <c r="A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83"/>
      <c r="S2466" s="83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185"/>
      <c r="AE2466" s="183"/>
      <c r="AF2466" s="185"/>
      <c r="AG2466" s="183"/>
      <c r="AH2466" s="185"/>
      <c r="AI2466" s="183"/>
      <c r="AJ2466" s="185"/>
      <c r="AK2466" s="183"/>
      <c r="AL2466" s="185"/>
      <c r="AM2466" s="183"/>
      <c r="AN2466" s="185"/>
      <c r="AO2466" s="183"/>
      <c r="AP2466" s="48"/>
      <c r="AQ2466" s="94"/>
    </row>
    <row r="2467" spans="1:43" x14ac:dyDescent="0.2">
      <c r="A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83"/>
      <c r="S2467" s="83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185"/>
      <c r="AE2467" s="183"/>
      <c r="AF2467" s="185"/>
      <c r="AG2467" s="183"/>
      <c r="AH2467" s="185"/>
      <c r="AI2467" s="183"/>
      <c r="AJ2467" s="185"/>
      <c r="AK2467" s="183"/>
      <c r="AL2467" s="185"/>
      <c r="AM2467" s="183"/>
      <c r="AN2467" s="185"/>
      <c r="AO2467" s="183"/>
      <c r="AP2467" s="48"/>
      <c r="AQ2467" s="94"/>
    </row>
    <row r="2468" spans="1:43" x14ac:dyDescent="0.2">
      <c r="A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83"/>
      <c r="S2468" s="83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185"/>
      <c r="AE2468" s="183"/>
      <c r="AF2468" s="185"/>
      <c r="AG2468" s="183"/>
      <c r="AH2468" s="185"/>
      <c r="AI2468" s="183"/>
      <c r="AJ2468" s="185"/>
      <c r="AK2468" s="183"/>
      <c r="AL2468" s="185"/>
      <c r="AM2468" s="183"/>
      <c r="AN2468" s="185"/>
      <c r="AO2468" s="183"/>
      <c r="AP2468" s="48"/>
      <c r="AQ2468" s="94"/>
    </row>
    <row r="2469" spans="1:43" x14ac:dyDescent="0.2">
      <c r="A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83"/>
      <c r="S2469" s="83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185"/>
      <c r="AE2469" s="183"/>
      <c r="AF2469" s="185"/>
      <c r="AG2469" s="183"/>
      <c r="AH2469" s="185"/>
      <c r="AI2469" s="183"/>
      <c r="AJ2469" s="185"/>
      <c r="AK2469" s="183"/>
      <c r="AL2469" s="185"/>
      <c r="AM2469" s="183"/>
      <c r="AN2469" s="185"/>
      <c r="AO2469" s="183"/>
      <c r="AP2469" s="48"/>
      <c r="AQ2469" s="94"/>
    </row>
    <row r="2470" spans="1:43" x14ac:dyDescent="0.2">
      <c r="A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83"/>
      <c r="S2470" s="83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185"/>
      <c r="AE2470" s="183"/>
      <c r="AF2470" s="185"/>
      <c r="AG2470" s="183"/>
      <c r="AH2470" s="185"/>
      <c r="AI2470" s="183"/>
      <c r="AJ2470" s="185"/>
      <c r="AK2470" s="183"/>
      <c r="AL2470" s="185"/>
      <c r="AM2470" s="183"/>
      <c r="AN2470" s="185"/>
      <c r="AO2470" s="183"/>
      <c r="AP2470" s="48"/>
      <c r="AQ2470" s="94"/>
    </row>
    <row r="2471" spans="1:43" x14ac:dyDescent="0.2">
      <c r="A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83"/>
      <c r="S2471" s="83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185"/>
      <c r="AE2471" s="183"/>
      <c r="AF2471" s="185"/>
      <c r="AG2471" s="183"/>
      <c r="AH2471" s="185"/>
      <c r="AI2471" s="183"/>
      <c r="AJ2471" s="185"/>
      <c r="AK2471" s="183"/>
      <c r="AL2471" s="185"/>
      <c r="AM2471" s="183"/>
      <c r="AN2471" s="185"/>
      <c r="AO2471" s="183"/>
      <c r="AP2471" s="48"/>
      <c r="AQ2471" s="94"/>
    </row>
    <row r="2472" spans="1:43" x14ac:dyDescent="0.2">
      <c r="A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83"/>
      <c r="S2472" s="83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185"/>
      <c r="AE2472" s="183"/>
      <c r="AF2472" s="185"/>
      <c r="AG2472" s="183"/>
      <c r="AH2472" s="185"/>
      <c r="AI2472" s="183"/>
      <c r="AJ2472" s="185"/>
      <c r="AK2472" s="183"/>
      <c r="AL2472" s="185"/>
      <c r="AM2472" s="183"/>
      <c r="AN2472" s="185"/>
      <c r="AO2472" s="183"/>
      <c r="AP2472" s="48"/>
      <c r="AQ2472" s="94"/>
    </row>
    <row r="2473" spans="1:43" x14ac:dyDescent="0.2">
      <c r="A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83"/>
      <c r="S2473" s="83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185"/>
      <c r="AE2473" s="183"/>
      <c r="AF2473" s="185"/>
      <c r="AG2473" s="183"/>
      <c r="AH2473" s="185"/>
      <c r="AI2473" s="183"/>
      <c r="AJ2473" s="185"/>
      <c r="AK2473" s="183"/>
      <c r="AL2473" s="185"/>
      <c r="AM2473" s="183"/>
      <c r="AN2473" s="185"/>
      <c r="AO2473" s="183"/>
      <c r="AP2473" s="48"/>
      <c r="AQ2473" s="94"/>
    </row>
    <row r="2474" spans="1:43" x14ac:dyDescent="0.2">
      <c r="A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83"/>
      <c r="S2474" s="83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185"/>
      <c r="AE2474" s="183"/>
      <c r="AF2474" s="185"/>
      <c r="AG2474" s="183"/>
      <c r="AH2474" s="185"/>
      <c r="AI2474" s="183"/>
      <c r="AJ2474" s="185"/>
      <c r="AK2474" s="183"/>
      <c r="AL2474" s="185"/>
      <c r="AM2474" s="183"/>
      <c r="AN2474" s="185"/>
      <c r="AO2474" s="183"/>
      <c r="AP2474" s="48"/>
      <c r="AQ2474" s="94"/>
    </row>
    <row r="2475" spans="1:43" x14ac:dyDescent="0.2">
      <c r="A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83"/>
      <c r="S2475" s="83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185"/>
      <c r="AE2475" s="183"/>
      <c r="AF2475" s="185"/>
      <c r="AG2475" s="183"/>
      <c r="AH2475" s="185"/>
      <c r="AI2475" s="183"/>
      <c r="AJ2475" s="185"/>
      <c r="AK2475" s="183"/>
      <c r="AL2475" s="185"/>
      <c r="AM2475" s="183"/>
      <c r="AN2475" s="185"/>
      <c r="AO2475" s="183"/>
      <c r="AP2475" s="48"/>
      <c r="AQ2475" s="94"/>
    </row>
    <row r="2476" spans="1:43" x14ac:dyDescent="0.2">
      <c r="A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83"/>
      <c r="S2476" s="83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185"/>
      <c r="AE2476" s="183"/>
      <c r="AF2476" s="185"/>
      <c r="AG2476" s="183"/>
      <c r="AH2476" s="185"/>
      <c r="AI2476" s="183"/>
      <c r="AJ2476" s="185"/>
      <c r="AK2476" s="183"/>
      <c r="AL2476" s="185"/>
      <c r="AM2476" s="183"/>
      <c r="AN2476" s="185"/>
      <c r="AO2476" s="183"/>
      <c r="AP2476" s="48"/>
      <c r="AQ2476" s="94"/>
    </row>
    <row r="2477" spans="1:43" x14ac:dyDescent="0.2">
      <c r="A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83"/>
      <c r="S2477" s="83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185"/>
      <c r="AE2477" s="183"/>
      <c r="AF2477" s="185"/>
      <c r="AG2477" s="183"/>
      <c r="AH2477" s="185"/>
      <c r="AI2477" s="183"/>
      <c r="AJ2477" s="185"/>
      <c r="AK2477" s="183"/>
      <c r="AL2477" s="185"/>
      <c r="AM2477" s="183"/>
      <c r="AN2477" s="185"/>
      <c r="AO2477" s="183"/>
      <c r="AP2477" s="48"/>
      <c r="AQ2477" s="94"/>
    </row>
    <row r="2478" spans="1:43" x14ac:dyDescent="0.2">
      <c r="A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83"/>
      <c r="S2478" s="83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185"/>
      <c r="AE2478" s="183"/>
      <c r="AF2478" s="185"/>
      <c r="AG2478" s="183"/>
      <c r="AH2478" s="185"/>
      <c r="AI2478" s="183"/>
      <c r="AJ2478" s="185"/>
      <c r="AK2478" s="183"/>
      <c r="AL2478" s="185"/>
      <c r="AM2478" s="183"/>
      <c r="AN2478" s="185"/>
      <c r="AO2478" s="183"/>
      <c r="AP2478" s="48"/>
      <c r="AQ2478" s="94"/>
    </row>
    <row r="2479" spans="1:43" x14ac:dyDescent="0.2">
      <c r="A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83"/>
      <c r="S2479" s="83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185"/>
      <c r="AE2479" s="183"/>
      <c r="AF2479" s="185"/>
      <c r="AG2479" s="183"/>
      <c r="AH2479" s="185"/>
      <c r="AI2479" s="183"/>
      <c r="AJ2479" s="185"/>
      <c r="AK2479" s="183"/>
      <c r="AL2479" s="185"/>
      <c r="AM2479" s="183"/>
      <c r="AN2479" s="185"/>
      <c r="AO2479" s="183"/>
      <c r="AP2479" s="48"/>
      <c r="AQ2479" s="94"/>
    </row>
    <row r="2480" spans="1:43" x14ac:dyDescent="0.2">
      <c r="A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  <c r="R2480" s="83"/>
      <c r="S2480" s="83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185"/>
      <c r="AE2480" s="183"/>
      <c r="AF2480" s="185"/>
      <c r="AG2480" s="183"/>
      <c r="AH2480" s="185"/>
      <c r="AI2480" s="183"/>
      <c r="AJ2480" s="185"/>
      <c r="AK2480" s="183"/>
      <c r="AL2480" s="185"/>
      <c r="AM2480" s="183"/>
      <c r="AN2480" s="185"/>
      <c r="AO2480" s="183"/>
      <c r="AP2480" s="48"/>
      <c r="AQ2480" s="94"/>
    </row>
    <row r="2481" spans="1:43" x14ac:dyDescent="0.2">
      <c r="A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  <c r="R2481" s="83"/>
      <c r="S2481" s="83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185"/>
      <c r="AE2481" s="183"/>
      <c r="AF2481" s="185"/>
      <c r="AG2481" s="183"/>
      <c r="AH2481" s="185"/>
      <c r="AI2481" s="183"/>
      <c r="AJ2481" s="185"/>
      <c r="AK2481" s="183"/>
      <c r="AL2481" s="185"/>
      <c r="AM2481" s="183"/>
      <c r="AN2481" s="185"/>
      <c r="AO2481" s="183"/>
      <c r="AP2481" s="48"/>
      <c r="AQ2481" s="94"/>
    </row>
    <row r="2482" spans="1:43" x14ac:dyDescent="0.2">
      <c r="A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  <c r="R2482" s="83"/>
      <c r="S2482" s="83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185"/>
      <c r="AE2482" s="183"/>
      <c r="AF2482" s="185"/>
      <c r="AG2482" s="183"/>
      <c r="AH2482" s="185"/>
      <c r="AI2482" s="183"/>
      <c r="AJ2482" s="185"/>
      <c r="AK2482" s="183"/>
      <c r="AL2482" s="185"/>
      <c r="AM2482" s="183"/>
      <c r="AN2482" s="185"/>
      <c r="AO2482" s="183"/>
      <c r="AP2482" s="48"/>
      <c r="AQ2482" s="94"/>
    </row>
    <row r="2483" spans="1:43" x14ac:dyDescent="0.2">
      <c r="A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  <c r="R2483" s="83"/>
      <c r="S2483" s="83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185"/>
      <c r="AE2483" s="183"/>
      <c r="AF2483" s="185"/>
      <c r="AG2483" s="183"/>
      <c r="AH2483" s="185"/>
      <c r="AI2483" s="183"/>
      <c r="AJ2483" s="185"/>
      <c r="AK2483" s="183"/>
      <c r="AL2483" s="185"/>
      <c r="AM2483" s="183"/>
      <c r="AN2483" s="185"/>
      <c r="AO2483" s="183"/>
      <c r="AP2483" s="48"/>
      <c r="AQ2483" s="94"/>
    </row>
    <row r="2484" spans="1:43" x14ac:dyDescent="0.2">
      <c r="A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  <c r="R2484" s="83"/>
      <c r="S2484" s="83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185"/>
      <c r="AE2484" s="183"/>
      <c r="AF2484" s="185"/>
      <c r="AG2484" s="183"/>
      <c r="AH2484" s="185"/>
      <c r="AI2484" s="183"/>
      <c r="AJ2484" s="185"/>
      <c r="AK2484" s="183"/>
      <c r="AL2484" s="185"/>
      <c r="AM2484" s="183"/>
      <c r="AN2484" s="185"/>
      <c r="AO2484" s="183"/>
      <c r="AP2484" s="48"/>
      <c r="AQ2484" s="94"/>
    </row>
    <row r="2485" spans="1:43" x14ac:dyDescent="0.2">
      <c r="A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  <c r="R2485" s="83"/>
      <c r="S2485" s="83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185"/>
      <c r="AE2485" s="183"/>
      <c r="AF2485" s="185"/>
      <c r="AG2485" s="183"/>
      <c r="AH2485" s="185"/>
      <c r="AI2485" s="183"/>
      <c r="AJ2485" s="185"/>
      <c r="AK2485" s="183"/>
      <c r="AL2485" s="185"/>
      <c r="AM2485" s="183"/>
      <c r="AN2485" s="185"/>
      <c r="AO2485" s="183"/>
      <c r="AP2485" s="48"/>
      <c r="AQ2485" s="94"/>
    </row>
    <row r="2486" spans="1:43" x14ac:dyDescent="0.2">
      <c r="A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  <c r="R2486" s="83"/>
      <c r="S2486" s="83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185"/>
      <c r="AE2486" s="183"/>
      <c r="AF2486" s="185"/>
      <c r="AG2486" s="183"/>
      <c r="AH2486" s="185"/>
      <c r="AI2486" s="183"/>
      <c r="AJ2486" s="185"/>
      <c r="AK2486" s="183"/>
      <c r="AL2486" s="185"/>
      <c r="AM2486" s="183"/>
      <c r="AN2486" s="185"/>
      <c r="AO2486" s="183"/>
      <c r="AP2486" s="48"/>
      <c r="AQ2486" s="94"/>
    </row>
    <row r="2487" spans="1:43" x14ac:dyDescent="0.2">
      <c r="A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  <c r="R2487" s="83"/>
      <c r="S2487" s="83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185"/>
      <c r="AE2487" s="183"/>
      <c r="AF2487" s="185"/>
      <c r="AG2487" s="183"/>
      <c r="AH2487" s="185"/>
      <c r="AI2487" s="183"/>
      <c r="AJ2487" s="185"/>
      <c r="AK2487" s="183"/>
      <c r="AL2487" s="185"/>
      <c r="AM2487" s="183"/>
      <c r="AN2487" s="185"/>
      <c r="AO2487" s="183"/>
      <c r="AP2487" s="48"/>
      <c r="AQ2487" s="94"/>
    </row>
    <row r="2488" spans="1:43" x14ac:dyDescent="0.2">
      <c r="A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  <c r="R2488" s="83"/>
      <c r="S2488" s="83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185"/>
      <c r="AE2488" s="183"/>
      <c r="AF2488" s="185"/>
      <c r="AG2488" s="183"/>
      <c r="AH2488" s="185"/>
      <c r="AI2488" s="183"/>
      <c r="AJ2488" s="185"/>
      <c r="AK2488" s="183"/>
      <c r="AL2488" s="185"/>
      <c r="AM2488" s="183"/>
      <c r="AN2488" s="185"/>
      <c r="AO2488" s="183"/>
      <c r="AP2488" s="48"/>
      <c r="AQ2488" s="94"/>
    </row>
    <row r="2489" spans="1:43" x14ac:dyDescent="0.2">
      <c r="A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3"/>
      <c r="P2489" s="83"/>
      <c r="Q2489" s="83"/>
      <c r="R2489" s="83"/>
      <c r="S2489" s="83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185"/>
      <c r="AE2489" s="183"/>
      <c r="AF2489" s="185"/>
      <c r="AG2489" s="183"/>
      <c r="AH2489" s="185"/>
      <c r="AI2489" s="183"/>
      <c r="AJ2489" s="185"/>
      <c r="AK2489" s="183"/>
      <c r="AL2489" s="185"/>
      <c r="AM2489" s="183"/>
      <c r="AN2489" s="185"/>
      <c r="AO2489" s="183"/>
      <c r="AP2489" s="48"/>
      <c r="AQ2489" s="94"/>
    </row>
    <row r="2490" spans="1:43" x14ac:dyDescent="0.2">
      <c r="A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  <c r="R2490" s="83"/>
      <c r="S2490" s="83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185"/>
      <c r="AE2490" s="183"/>
      <c r="AF2490" s="185"/>
      <c r="AG2490" s="183"/>
      <c r="AH2490" s="185"/>
      <c r="AI2490" s="183"/>
      <c r="AJ2490" s="185"/>
      <c r="AK2490" s="183"/>
      <c r="AL2490" s="185"/>
      <c r="AM2490" s="183"/>
      <c r="AN2490" s="185"/>
      <c r="AO2490" s="183"/>
      <c r="AP2490" s="48"/>
      <c r="AQ2490" s="94"/>
    </row>
    <row r="2491" spans="1:43" x14ac:dyDescent="0.2">
      <c r="A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  <c r="R2491" s="83"/>
      <c r="S2491" s="83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185"/>
      <c r="AE2491" s="183"/>
      <c r="AF2491" s="185"/>
      <c r="AG2491" s="183"/>
      <c r="AH2491" s="185"/>
      <c r="AI2491" s="183"/>
      <c r="AJ2491" s="185"/>
      <c r="AK2491" s="183"/>
      <c r="AL2491" s="185"/>
      <c r="AM2491" s="183"/>
      <c r="AN2491" s="185"/>
      <c r="AO2491" s="183"/>
      <c r="AP2491" s="48"/>
      <c r="AQ2491" s="94"/>
    </row>
    <row r="2492" spans="1:43" x14ac:dyDescent="0.2">
      <c r="A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  <c r="R2492" s="83"/>
      <c r="S2492" s="83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185"/>
      <c r="AE2492" s="183"/>
      <c r="AF2492" s="185"/>
      <c r="AG2492" s="183"/>
      <c r="AH2492" s="185"/>
      <c r="AI2492" s="183"/>
      <c r="AJ2492" s="185"/>
      <c r="AK2492" s="183"/>
      <c r="AL2492" s="185"/>
      <c r="AM2492" s="183"/>
      <c r="AN2492" s="185"/>
      <c r="AO2492" s="183"/>
      <c r="AP2492" s="48"/>
      <c r="AQ2492" s="94"/>
    </row>
    <row r="2493" spans="1:43" x14ac:dyDescent="0.2">
      <c r="A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  <c r="R2493" s="83"/>
      <c r="S2493" s="83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185"/>
      <c r="AE2493" s="183"/>
      <c r="AF2493" s="185"/>
      <c r="AG2493" s="183"/>
      <c r="AH2493" s="185"/>
      <c r="AI2493" s="183"/>
      <c r="AJ2493" s="185"/>
      <c r="AK2493" s="183"/>
      <c r="AL2493" s="185"/>
      <c r="AM2493" s="183"/>
      <c r="AN2493" s="185"/>
      <c r="AO2493" s="183"/>
      <c r="AP2493" s="48"/>
      <c r="AQ2493" s="94"/>
    </row>
    <row r="2494" spans="1:43" x14ac:dyDescent="0.2">
      <c r="A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  <c r="R2494" s="83"/>
      <c r="S2494" s="83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185"/>
      <c r="AE2494" s="183"/>
      <c r="AF2494" s="185"/>
      <c r="AG2494" s="183"/>
      <c r="AH2494" s="185"/>
      <c r="AI2494" s="183"/>
      <c r="AJ2494" s="185"/>
      <c r="AK2494" s="183"/>
      <c r="AL2494" s="185"/>
      <c r="AM2494" s="183"/>
      <c r="AN2494" s="185"/>
      <c r="AO2494" s="183"/>
      <c r="AP2494" s="48"/>
      <c r="AQ2494" s="94"/>
    </row>
    <row r="2495" spans="1:43" x14ac:dyDescent="0.2">
      <c r="A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  <c r="R2495" s="83"/>
      <c r="S2495" s="83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185"/>
      <c r="AE2495" s="183"/>
      <c r="AF2495" s="185"/>
      <c r="AG2495" s="183"/>
      <c r="AH2495" s="185"/>
      <c r="AI2495" s="183"/>
      <c r="AJ2495" s="185"/>
      <c r="AK2495" s="183"/>
      <c r="AL2495" s="185"/>
      <c r="AM2495" s="183"/>
      <c r="AN2495" s="185"/>
      <c r="AO2495" s="183"/>
      <c r="AP2495" s="48"/>
      <c r="AQ2495" s="94"/>
    </row>
    <row r="2496" spans="1:43" x14ac:dyDescent="0.2">
      <c r="A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  <c r="R2496" s="83"/>
      <c r="S2496" s="83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185"/>
      <c r="AE2496" s="183"/>
      <c r="AF2496" s="185"/>
      <c r="AG2496" s="183"/>
      <c r="AH2496" s="185"/>
      <c r="AI2496" s="183"/>
      <c r="AJ2496" s="185"/>
      <c r="AK2496" s="183"/>
      <c r="AL2496" s="185"/>
      <c r="AM2496" s="183"/>
      <c r="AN2496" s="185"/>
      <c r="AO2496" s="183"/>
      <c r="AP2496" s="48"/>
      <c r="AQ2496" s="94"/>
    </row>
    <row r="2497" spans="1:43" x14ac:dyDescent="0.2">
      <c r="A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83"/>
      <c r="S2497" s="83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185"/>
      <c r="AE2497" s="183"/>
      <c r="AF2497" s="185"/>
      <c r="AG2497" s="183"/>
      <c r="AH2497" s="185"/>
      <c r="AI2497" s="183"/>
      <c r="AJ2497" s="185"/>
      <c r="AK2497" s="183"/>
      <c r="AL2497" s="185"/>
      <c r="AM2497" s="183"/>
      <c r="AN2497" s="185"/>
      <c r="AO2497" s="183"/>
      <c r="AP2497" s="48"/>
      <c r="AQ2497" s="94"/>
    </row>
    <row r="2498" spans="1:43" x14ac:dyDescent="0.2">
      <c r="A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  <c r="R2498" s="83"/>
      <c r="S2498" s="83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185"/>
      <c r="AE2498" s="183"/>
      <c r="AF2498" s="185"/>
      <c r="AG2498" s="183"/>
      <c r="AH2498" s="185"/>
      <c r="AI2498" s="183"/>
      <c r="AJ2498" s="185"/>
      <c r="AK2498" s="183"/>
      <c r="AL2498" s="185"/>
      <c r="AM2498" s="183"/>
      <c r="AN2498" s="185"/>
      <c r="AO2498" s="183"/>
      <c r="AP2498" s="48"/>
      <c r="AQ2498" s="94"/>
    </row>
    <row r="2499" spans="1:43" x14ac:dyDescent="0.2">
      <c r="A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  <c r="R2499" s="83"/>
      <c r="S2499" s="83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185"/>
      <c r="AE2499" s="183"/>
      <c r="AF2499" s="185"/>
      <c r="AG2499" s="183"/>
      <c r="AH2499" s="185"/>
      <c r="AI2499" s="183"/>
      <c r="AJ2499" s="185"/>
      <c r="AK2499" s="183"/>
      <c r="AL2499" s="185"/>
      <c r="AM2499" s="183"/>
      <c r="AN2499" s="185"/>
      <c r="AO2499" s="183"/>
      <c r="AP2499" s="48"/>
      <c r="AQ2499" s="94"/>
    </row>
    <row r="2500" spans="1:43" x14ac:dyDescent="0.2">
      <c r="A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  <c r="R2500" s="83"/>
      <c r="S2500" s="83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185"/>
      <c r="AE2500" s="183"/>
      <c r="AF2500" s="185"/>
      <c r="AG2500" s="183"/>
      <c r="AH2500" s="185"/>
      <c r="AI2500" s="183"/>
      <c r="AJ2500" s="185"/>
      <c r="AK2500" s="183"/>
      <c r="AL2500" s="185"/>
      <c r="AM2500" s="183"/>
      <c r="AN2500" s="185"/>
      <c r="AO2500" s="183"/>
      <c r="AP2500" s="48"/>
      <c r="AQ2500" s="94"/>
    </row>
    <row r="2501" spans="1:43" x14ac:dyDescent="0.2">
      <c r="A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  <c r="R2501" s="83"/>
      <c r="S2501" s="83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185"/>
      <c r="AE2501" s="183"/>
      <c r="AF2501" s="185"/>
      <c r="AG2501" s="183"/>
      <c r="AH2501" s="185"/>
      <c r="AI2501" s="183"/>
      <c r="AJ2501" s="185"/>
      <c r="AK2501" s="183"/>
      <c r="AL2501" s="185"/>
      <c r="AM2501" s="183"/>
      <c r="AN2501" s="185"/>
      <c r="AO2501" s="183"/>
      <c r="AP2501" s="48"/>
      <c r="AQ2501" s="94"/>
    </row>
    <row r="2502" spans="1:43" x14ac:dyDescent="0.2">
      <c r="A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  <c r="R2502" s="83"/>
      <c r="S2502" s="83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185"/>
      <c r="AE2502" s="183"/>
      <c r="AF2502" s="185"/>
      <c r="AG2502" s="183"/>
      <c r="AH2502" s="185"/>
      <c r="AI2502" s="183"/>
      <c r="AJ2502" s="185"/>
      <c r="AK2502" s="183"/>
      <c r="AL2502" s="185"/>
      <c r="AM2502" s="183"/>
      <c r="AN2502" s="185"/>
      <c r="AO2502" s="183"/>
      <c r="AP2502" s="48"/>
      <c r="AQ2502" s="94"/>
    </row>
    <row r="2503" spans="1:43" x14ac:dyDescent="0.2">
      <c r="A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  <c r="R2503" s="83"/>
      <c r="S2503" s="83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185"/>
      <c r="AE2503" s="183"/>
      <c r="AF2503" s="185"/>
      <c r="AG2503" s="183"/>
      <c r="AH2503" s="185"/>
      <c r="AI2503" s="183"/>
      <c r="AJ2503" s="185"/>
      <c r="AK2503" s="183"/>
      <c r="AL2503" s="185"/>
      <c r="AM2503" s="183"/>
      <c r="AN2503" s="185"/>
      <c r="AO2503" s="183"/>
      <c r="AP2503" s="48"/>
      <c r="AQ2503" s="94"/>
    </row>
    <row r="2504" spans="1:43" x14ac:dyDescent="0.2">
      <c r="A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  <c r="R2504" s="83"/>
      <c r="S2504" s="83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185"/>
      <c r="AE2504" s="183"/>
      <c r="AF2504" s="185"/>
      <c r="AG2504" s="183"/>
      <c r="AH2504" s="185"/>
      <c r="AI2504" s="183"/>
      <c r="AJ2504" s="185"/>
      <c r="AK2504" s="183"/>
      <c r="AL2504" s="185"/>
      <c r="AM2504" s="183"/>
      <c r="AN2504" s="185"/>
      <c r="AO2504" s="183"/>
      <c r="AP2504" s="48"/>
      <c r="AQ2504" s="94"/>
    </row>
    <row r="2505" spans="1:43" x14ac:dyDescent="0.2">
      <c r="A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  <c r="R2505" s="83"/>
      <c r="S2505" s="83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185"/>
      <c r="AE2505" s="183"/>
      <c r="AF2505" s="185"/>
      <c r="AG2505" s="183"/>
      <c r="AH2505" s="185"/>
      <c r="AI2505" s="183"/>
      <c r="AJ2505" s="185"/>
      <c r="AK2505" s="183"/>
      <c r="AL2505" s="185"/>
      <c r="AM2505" s="183"/>
      <c r="AN2505" s="185"/>
      <c r="AO2505" s="183"/>
      <c r="AP2505" s="48"/>
      <c r="AQ2505" s="94"/>
    </row>
    <row r="2506" spans="1:43" x14ac:dyDescent="0.2">
      <c r="A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  <c r="R2506" s="83"/>
      <c r="S2506" s="83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185"/>
      <c r="AE2506" s="183"/>
      <c r="AF2506" s="185"/>
      <c r="AG2506" s="183"/>
      <c r="AH2506" s="185"/>
      <c r="AI2506" s="183"/>
      <c r="AJ2506" s="185"/>
      <c r="AK2506" s="183"/>
      <c r="AL2506" s="185"/>
      <c r="AM2506" s="183"/>
      <c r="AN2506" s="185"/>
      <c r="AO2506" s="183"/>
      <c r="AP2506" s="48"/>
      <c r="AQ2506" s="94"/>
    </row>
    <row r="2507" spans="1:43" x14ac:dyDescent="0.2">
      <c r="A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  <c r="R2507" s="83"/>
      <c r="S2507" s="83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185"/>
      <c r="AE2507" s="183"/>
      <c r="AF2507" s="185"/>
      <c r="AG2507" s="183"/>
      <c r="AH2507" s="185"/>
      <c r="AI2507" s="183"/>
      <c r="AJ2507" s="185"/>
      <c r="AK2507" s="183"/>
      <c r="AL2507" s="185"/>
      <c r="AM2507" s="183"/>
      <c r="AN2507" s="185"/>
      <c r="AO2507" s="183"/>
      <c r="AP2507" s="48"/>
      <c r="AQ2507" s="94"/>
    </row>
    <row r="2508" spans="1:43" x14ac:dyDescent="0.2">
      <c r="A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  <c r="R2508" s="83"/>
      <c r="S2508" s="83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185"/>
      <c r="AE2508" s="183"/>
      <c r="AF2508" s="185"/>
      <c r="AG2508" s="183"/>
      <c r="AH2508" s="185"/>
      <c r="AI2508" s="183"/>
      <c r="AJ2508" s="185"/>
      <c r="AK2508" s="183"/>
      <c r="AL2508" s="185"/>
      <c r="AM2508" s="183"/>
      <c r="AN2508" s="185"/>
      <c r="AO2508" s="183"/>
      <c r="AP2508" s="48"/>
      <c r="AQ2508" s="94"/>
    </row>
    <row r="2509" spans="1:43" x14ac:dyDescent="0.2">
      <c r="A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  <c r="R2509" s="83"/>
      <c r="S2509" s="83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185"/>
      <c r="AE2509" s="183"/>
      <c r="AF2509" s="185"/>
      <c r="AG2509" s="183"/>
      <c r="AH2509" s="185"/>
      <c r="AI2509" s="183"/>
      <c r="AJ2509" s="185"/>
      <c r="AK2509" s="183"/>
      <c r="AL2509" s="185"/>
      <c r="AM2509" s="183"/>
      <c r="AN2509" s="185"/>
      <c r="AO2509" s="183"/>
      <c r="AP2509" s="48"/>
      <c r="AQ2509" s="94"/>
    </row>
    <row r="2510" spans="1:43" x14ac:dyDescent="0.2">
      <c r="A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  <c r="R2510" s="83"/>
      <c r="S2510" s="83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185"/>
      <c r="AE2510" s="183"/>
      <c r="AF2510" s="185"/>
      <c r="AG2510" s="183"/>
      <c r="AH2510" s="185"/>
      <c r="AI2510" s="183"/>
      <c r="AJ2510" s="185"/>
      <c r="AK2510" s="183"/>
      <c r="AL2510" s="185"/>
      <c r="AM2510" s="183"/>
      <c r="AN2510" s="185"/>
      <c r="AO2510" s="183"/>
      <c r="AP2510" s="48"/>
      <c r="AQ2510" s="94"/>
    </row>
    <row r="2511" spans="1:43" x14ac:dyDescent="0.2">
      <c r="A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  <c r="R2511" s="83"/>
      <c r="S2511" s="83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185"/>
      <c r="AE2511" s="183"/>
      <c r="AF2511" s="185"/>
      <c r="AG2511" s="183"/>
      <c r="AH2511" s="185"/>
      <c r="AI2511" s="183"/>
      <c r="AJ2511" s="185"/>
      <c r="AK2511" s="183"/>
      <c r="AL2511" s="185"/>
      <c r="AM2511" s="183"/>
      <c r="AN2511" s="185"/>
      <c r="AO2511" s="183"/>
      <c r="AP2511" s="48"/>
      <c r="AQ2511" s="94"/>
    </row>
    <row r="2512" spans="1:43" x14ac:dyDescent="0.2">
      <c r="A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  <c r="R2512" s="83"/>
      <c r="S2512" s="83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185"/>
      <c r="AE2512" s="183"/>
      <c r="AF2512" s="185"/>
      <c r="AG2512" s="183"/>
      <c r="AH2512" s="185"/>
      <c r="AI2512" s="183"/>
      <c r="AJ2512" s="185"/>
      <c r="AK2512" s="183"/>
      <c r="AL2512" s="185"/>
      <c r="AM2512" s="183"/>
      <c r="AN2512" s="185"/>
      <c r="AO2512" s="183"/>
      <c r="AP2512" s="48"/>
      <c r="AQ2512" s="94"/>
    </row>
    <row r="2513" spans="1:43" x14ac:dyDescent="0.2">
      <c r="A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  <c r="R2513" s="83"/>
      <c r="S2513" s="83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185"/>
      <c r="AE2513" s="183"/>
      <c r="AF2513" s="185"/>
      <c r="AG2513" s="183"/>
      <c r="AH2513" s="185"/>
      <c r="AI2513" s="183"/>
      <c r="AJ2513" s="185"/>
      <c r="AK2513" s="183"/>
      <c r="AL2513" s="185"/>
      <c r="AM2513" s="183"/>
      <c r="AN2513" s="185"/>
      <c r="AO2513" s="183"/>
      <c r="AP2513" s="48"/>
      <c r="AQ2513" s="94"/>
    </row>
    <row r="2514" spans="1:43" x14ac:dyDescent="0.2">
      <c r="A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  <c r="R2514" s="83"/>
      <c r="S2514" s="83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185"/>
      <c r="AE2514" s="183"/>
      <c r="AF2514" s="185"/>
      <c r="AG2514" s="183"/>
      <c r="AH2514" s="185"/>
      <c r="AI2514" s="183"/>
      <c r="AJ2514" s="185"/>
      <c r="AK2514" s="183"/>
      <c r="AL2514" s="185"/>
      <c r="AM2514" s="183"/>
      <c r="AN2514" s="185"/>
      <c r="AO2514" s="183"/>
      <c r="AP2514" s="48"/>
      <c r="AQ2514" s="94"/>
    </row>
    <row r="2515" spans="1:43" x14ac:dyDescent="0.2">
      <c r="A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  <c r="R2515" s="83"/>
      <c r="S2515" s="83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185"/>
      <c r="AE2515" s="183"/>
      <c r="AF2515" s="185"/>
      <c r="AG2515" s="183"/>
      <c r="AH2515" s="185"/>
      <c r="AI2515" s="183"/>
      <c r="AJ2515" s="185"/>
      <c r="AK2515" s="183"/>
      <c r="AL2515" s="185"/>
      <c r="AM2515" s="183"/>
      <c r="AN2515" s="185"/>
      <c r="AO2515" s="183"/>
      <c r="AP2515" s="48"/>
      <c r="AQ2515" s="94"/>
    </row>
    <row r="2516" spans="1:43" x14ac:dyDescent="0.2">
      <c r="A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  <c r="R2516" s="83"/>
      <c r="S2516" s="83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185"/>
      <c r="AE2516" s="183"/>
      <c r="AF2516" s="185"/>
      <c r="AG2516" s="183"/>
      <c r="AH2516" s="185"/>
      <c r="AI2516" s="183"/>
      <c r="AJ2516" s="185"/>
      <c r="AK2516" s="183"/>
      <c r="AL2516" s="185"/>
      <c r="AM2516" s="183"/>
      <c r="AN2516" s="185"/>
      <c r="AO2516" s="183"/>
      <c r="AP2516" s="48"/>
      <c r="AQ2516" s="94"/>
    </row>
    <row r="2517" spans="1:43" x14ac:dyDescent="0.2">
      <c r="A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  <c r="R2517" s="83"/>
      <c r="S2517" s="83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185"/>
      <c r="AE2517" s="183"/>
      <c r="AF2517" s="185"/>
      <c r="AG2517" s="183"/>
      <c r="AH2517" s="185"/>
      <c r="AI2517" s="183"/>
      <c r="AJ2517" s="185"/>
      <c r="AK2517" s="183"/>
      <c r="AL2517" s="185"/>
      <c r="AM2517" s="183"/>
      <c r="AN2517" s="185"/>
      <c r="AO2517" s="183"/>
      <c r="AP2517" s="48"/>
      <c r="AQ2517" s="94"/>
    </row>
    <row r="2518" spans="1:43" x14ac:dyDescent="0.2">
      <c r="A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  <c r="R2518" s="83"/>
      <c r="S2518" s="83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185"/>
      <c r="AE2518" s="183"/>
      <c r="AF2518" s="185"/>
      <c r="AG2518" s="183"/>
      <c r="AH2518" s="185"/>
      <c r="AI2518" s="183"/>
      <c r="AJ2518" s="185"/>
      <c r="AK2518" s="183"/>
      <c r="AL2518" s="185"/>
      <c r="AM2518" s="183"/>
      <c r="AN2518" s="185"/>
      <c r="AO2518" s="183"/>
      <c r="AP2518" s="48"/>
      <c r="AQ2518" s="94"/>
    </row>
    <row r="2519" spans="1:43" x14ac:dyDescent="0.2">
      <c r="A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  <c r="R2519" s="83"/>
      <c r="S2519" s="83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185"/>
      <c r="AE2519" s="183"/>
      <c r="AF2519" s="185"/>
      <c r="AG2519" s="183"/>
      <c r="AH2519" s="185"/>
      <c r="AI2519" s="183"/>
      <c r="AJ2519" s="185"/>
      <c r="AK2519" s="183"/>
      <c r="AL2519" s="185"/>
      <c r="AM2519" s="183"/>
      <c r="AN2519" s="185"/>
      <c r="AO2519" s="183"/>
      <c r="AP2519" s="48"/>
      <c r="AQ2519" s="94"/>
    </row>
    <row r="2520" spans="1:43" x14ac:dyDescent="0.2">
      <c r="A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  <c r="R2520" s="83"/>
      <c r="S2520" s="83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185"/>
      <c r="AE2520" s="183"/>
      <c r="AF2520" s="185"/>
      <c r="AG2520" s="183"/>
      <c r="AH2520" s="185"/>
      <c r="AI2520" s="183"/>
      <c r="AJ2520" s="185"/>
      <c r="AK2520" s="183"/>
      <c r="AL2520" s="185"/>
      <c r="AM2520" s="183"/>
      <c r="AN2520" s="185"/>
      <c r="AO2520" s="183"/>
      <c r="AP2520" s="48"/>
      <c r="AQ2520" s="94"/>
    </row>
    <row r="2521" spans="1:43" x14ac:dyDescent="0.2">
      <c r="A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  <c r="R2521" s="83"/>
      <c r="S2521" s="83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185"/>
      <c r="AE2521" s="183"/>
      <c r="AF2521" s="185"/>
      <c r="AG2521" s="183"/>
      <c r="AH2521" s="185"/>
      <c r="AI2521" s="183"/>
      <c r="AJ2521" s="185"/>
      <c r="AK2521" s="183"/>
      <c r="AL2521" s="185"/>
      <c r="AM2521" s="183"/>
      <c r="AN2521" s="185"/>
      <c r="AO2521" s="183"/>
      <c r="AP2521" s="48"/>
      <c r="AQ2521" s="94"/>
    </row>
    <row r="2522" spans="1:43" x14ac:dyDescent="0.2">
      <c r="A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  <c r="R2522" s="83"/>
      <c r="S2522" s="83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185"/>
      <c r="AE2522" s="183"/>
      <c r="AF2522" s="185"/>
      <c r="AG2522" s="183"/>
      <c r="AH2522" s="185"/>
      <c r="AI2522" s="183"/>
      <c r="AJ2522" s="185"/>
      <c r="AK2522" s="183"/>
      <c r="AL2522" s="185"/>
      <c r="AM2522" s="183"/>
      <c r="AN2522" s="185"/>
      <c r="AO2522" s="183"/>
      <c r="AP2522" s="48"/>
      <c r="AQ2522" s="94"/>
    </row>
    <row r="2523" spans="1:43" x14ac:dyDescent="0.2">
      <c r="A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  <c r="R2523" s="83"/>
      <c r="S2523" s="83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185"/>
      <c r="AE2523" s="183"/>
      <c r="AF2523" s="185"/>
      <c r="AG2523" s="183"/>
      <c r="AH2523" s="185"/>
      <c r="AI2523" s="183"/>
      <c r="AJ2523" s="185"/>
      <c r="AK2523" s="183"/>
      <c r="AL2523" s="185"/>
      <c r="AM2523" s="183"/>
      <c r="AN2523" s="185"/>
      <c r="AO2523" s="183"/>
      <c r="AP2523" s="48"/>
      <c r="AQ2523" s="94"/>
    </row>
    <row r="2524" spans="1:43" x14ac:dyDescent="0.2">
      <c r="A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  <c r="R2524" s="83"/>
      <c r="S2524" s="83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185"/>
      <c r="AE2524" s="183"/>
      <c r="AF2524" s="185"/>
      <c r="AG2524" s="183"/>
      <c r="AH2524" s="185"/>
      <c r="AI2524" s="183"/>
      <c r="AJ2524" s="185"/>
      <c r="AK2524" s="183"/>
      <c r="AL2524" s="185"/>
      <c r="AM2524" s="183"/>
      <c r="AN2524" s="185"/>
      <c r="AO2524" s="183"/>
      <c r="AP2524" s="48"/>
      <c r="AQ2524" s="94"/>
    </row>
    <row r="2525" spans="1:43" x14ac:dyDescent="0.2">
      <c r="A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  <c r="R2525" s="83"/>
      <c r="S2525" s="83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185"/>
      <c r="AE2525" s="183"/>
      <c r="AF2525" s="185"/>
      <c r="AG2525" s="183"/>
      <c r="AH2525" s="185"/>
      <c r="AI2525" s="183"/>
      <c r="AJ2525" s="185"/>
      <c r="AK2525" s="183"/>
      <c r="AL2525" s="185"/>
      <c r="AM2525" s="183"/>
      <c r="AN2525" s="185"/>
      <c r="AO2525" s="183"/>
      <c r="AP2525" s="48"/>
      <c r="AQ2525" s="94"/>
    </row>
    <row r="2526" spans="1:43" x14ac:dyDescent="0.2">
      <c r="A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  <c r="R2526" s="83"/>
      <c r="S2526" s="83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185"/>
      <c r="AE2526" s="183"/>
      <c r="AF2526" s="185"/>
      <c r="AG2526" s="183"/>
      <c r="AH2526" s="185"/>
      <c r="AI2526" s="183"/>
      <c r="AJ2526" s="185"/>
      <c r="AK2526" s="183"/>
      <c r="AL2526" s="185"/>
      <c r="AM2526" s="183"/>
      <c r="AN2526" s="185"/>
      <c r="AO2526" s="183"/>
      <c r="AP2526" s="48"/>
      <c r="AQ2526" s="94"/>
    </row>
    <row r="2527" spans="1:43" x14ac:dyDescent="0.2">
      <c r="A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  <c r="R2527" s="83"/>
      <c r="S2527" s="83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185"/>
      <c r="AE2527" s="183"/>
      <c r="AF2527" s="185"/>
      <c r="AG2527" s="183"/>
      <c r="AH2527" s="185"/>
      <c r="AI2527" s="183"/>
      <c r="AJ2527" s="185"/>
      <c r="AK2527" s="183"/>
      <c r="AL2527" s="185"/>
      <c r="AM2527" s="183"/>
      <c r="AN2527" s="185"/>
      <c r="AO2527" s="183"/>
      <c r="AP2527" s="48"/>
      <c r="AQ2527" s="94"/>
    </row>
    <row r="2528" spans="1:43" x14ac:dyDescent="0.2">
      <c r="A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  <c r="R2528" s="83"/>
      <c r="S2528" s="83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185"/>
      <c r="AE2528" s="183"/>
      <c r="AF2528" s="185"/>
      <c r="AG2528" s="183"/>
      <c r="AH2528" s="185"/>
      <c r="AI2528" s="183"/>
      <c r="AJ2528" s="185"/>
      <c r="AK2528" s="183"/>
      <c r="AL2528" s="185"/>
      <c r="AM2528" s="183"/>
      <c r="AN2528" s="185"/>
      <c r="AO2528" s="183"/>
      <c r="AP2528" s="48"/>
      <c r="AQ2528" s="94"/>
    </row>
    <row r="2529" spans="1:43" x14ac:dyDescent="0.2">
      <c r="A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  <c r="R2529" s="83"/>
      <c r="S2529" s="83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185"/>
      <c r="AE2529" s="183"/>
      <c r="AF2529" s="185"/>
      <c r="AG2529" s="183"/>
      <c r="AH2529" s="185"/>
      <c r="AI2529" s="183"/>
      <c r="AJ2529" s="185"/>
      <c r="AK2529" s="183"/>
      <c r="AL2529" s="185"/>
      <c r="AM2529" s="183"/>
      <c r="AN2529" s="185"/>
      <c r="AO2529" s="183"/>
      <c r="AP2529" s="48"/>
      <c r="AQ2529" s="94"/>
    </row>
    <row r="2530" spans="1:43" x14ac:dyDescent="0.2">
      <c r="A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  <c r="R2530" s="83"/>
      <c r="S2530" s="83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185"/>
      <c r="AE2530" s="183"/>
      <c r="AF2530" s="185"/>
      <c r="AG2530" s="183"/>
      <c r="AH2530" s="185"/>
      <c r="AI2530" s="183"/>
      <c r="AJ2530" s="185"/>
      <c r="AK2530" s="183"/>
      <c r="AL2530" s="185"/>
      <c r="AM2530" s="183"/>
      <c r="AN2530" s="185"/>
      <c r="AO2530" s="183"/>
      <c r="AP2530" s="48"/>
      <c r="AQ2530" s="94"/>
    </row>
    <row r="2531" spans="1:43" x14ac:dyDescent="0.2">
      <c r="A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  <c r="R2531" s="83"/>
      <c r="S2531" s="83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185"/>
      <c r="AE2531" s="183"/>
      <c r="AF2531" s="185"/>
      <c r="AG2531" s="183"/>
      <c r="AH2531" s="185"/>
      <c r="AI2531" s="183"/>
      <c r="AJ2531" s="185"/>
      <c r="AK2531" s="183"/>
      <c r="AL2531" s="185"/>
      <c r="AM2531" s="183"/>
      <c r="AN2531" s="185"/>
      <c r="AO2531" s="183"/>
      <c r="AP2531" s="48"/>
      <c r="AQ2531" s="94"/>
    </row>
    <row r="2532" spans="1:43" x14ac:dyDescent="0.2">
      <c r="A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  <c r="R2532" s="83"/>
      <c r="S2532" s="83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185"/>
      <c r="AE2532" s="183"/>
      <c r="AF2532" s="185"/>
      <c r="AG2532" s="183"/>
      <c r="AH2532" s="185"/>
      <c r="AI2532" s="183"/>
      <c r="AJ2532" s="185"/>
      <c r="AK2532" s="183"/>
      <c r="AL2532" s="185"/>
      <c r="AM2532" s="183"/>
      <c r="AN2532" s="185"/>
      <c r="AO2532" s="183"/>
      <c r="AP2532" s="48"/>
      <c r="AQ2532" s="94"/>
    </row>
    <row r="2533" spans="1:43" x14ac:dyDescent="0.2">
      <c r="A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  <c r="R2533" s="83"/>
      <c r="S2533" s="83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185"/>
      <c r="AE2533" s="183"/>
      <c r="AF2533" s="185"/>
      <c r="AG2533" s="183"/>
      <c r="AH2533" s="185"/>
      <c r="AI2533" s="183"/>
      <c r="AJ2533" s="185"/>
      <c r="AK2533" s="183"/>
      <c r="AL2533" s="185"/>
      <c r="AM2533" s="183"/>
      <c r="AN2533" s="185"/>
      <c r="AO2533" s="183"/>
      <c r="AP2533" s="48"/>
      <c r="AQ2533" s="94"/>
    </row>
    <row r="2534" spans="1:43" x14ac:dyDescent="0.2">
      <c r="A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  <c r="R2534" s="83"/>
      <c r="S2534" s="83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185"/>
      <c r="AE2534" s="183"/>
      <c r="AF2534" s="185"/>
      <c r="AG2534" s="183"/>
      <c r="AH2534" s="185"/>
      <c r="AI2534" s="183"/>
      <c r="AJ2534" s="185"/>
      <c r="AK2534" s="183"/>
      <c r="AL2534" s="185"/>
      <c r="AM2534" s="183"/>
      <c r="AN2534" s="185"/>
      <c r="AO2534" s="183"/>
      <c r="AP2534" s="48"/>
      <c r="AQ2534" s="94"/>
    </row>
    <row r="2535" spans="1:43" x14ac:dyDescent="0.2">
      <c r="A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  <c r="R2535" s="83"/>
      <c r="S2535" s="83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185"/>
      <c r="AE2535" s="183"/>
      <c r="AF2535" s="185"/>
      <c r="AG2535" s="183"/>
      <c r="AH2535" s="185"/>
      <c r="AI2535" s="183"/>
      <c r="AJ2535" s="185"/>
      <c r="AK2535" s="183"/>
      <c r="AL2535" s="185"/>
      <c r="AM2535" s="183"/>
      <c r="AN2535" s="185"/>
      <c r="AO2535" s="183"/>
      <c r="AP2535" s="48"/>
      <c r="AQ2535" s="94"/>
    </row>
    <row r="2536" spans="1:43" x14ac:dyDescent="0.2">
      <c r="A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  <c r="R2536" s="83"/>
      <c r="S2536" s="83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185"/>
      <c r="AE2536" s="183"/>
      <c r="AF2536" s="185"/>
      <c r="AG2536" s="183"/>
      <c r="AH2536" s="185"/>
      <c r="AI2536" s="183"/>
      <c r="AJ2536" s="185"/>
      <c r="AK2536" s="183"/>
      <c r="AL2536" s="185"/>
      <c r="AM2536" s="183"/>
      <c r="AN2536" s="185"/>
      <c r="AO2536" s="183"/>
      <c r="AP2536" s="48"/>
      <c r="AQ2536" s="94"/>
    </row>
    <row r="2537" spans="1:43" x14ac:dyDescent="0.2">
      <c r="A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  <c r="R2537" s="83"/>
      <c r="S2537" s="83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185"/>
      <c r="AE2537" s="183"/>
      <c r="AF2537" s="185"/>
      <c r="AG2537" s="183"/>
      <c r="AH2537" s="185"/>
      <c r="AI2537" s="183"/>
      <c r="AJ2537" s="185"/>
      <c r="AK2537" s="183"/>
      <c r="AL2537" s="185"/>
      <c r="AM2537" s="183"/>
      <c r="AN2537" s="185"/>
      <c r="AO2537" s="183"/>
      <c r="AP2537" s="48"/>
      <c r="AQ2537" s="94"/>
    </row>
    <row r="2538" spans="1:43" x14ac:dyDescent="0.2">
      <c r="A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  <c r="R2538" s="83"/>
      <c r="S2538" s="83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185"/>
      <c r="AE2538" s="183"/>
      <c r="AF2538" s="185"/>
      <c r="AG2538" s="183"/>
      <c r="AH2538" s="185"/>
      <c r="AI2538" s="183"/>
      <c r="AJ2538" s="185"/>
      <c r="AK2538" s="183"/>
      <c r="AL2538" s="185"/>
      <c r="AM2538" s="183"/>
      <c r="AN2538" s="185"/>
      <c r="AO2538" s="183"/>
      <c r="AP2538" s="48"/>
      <c r="AQ2538" s="94"/>
    </row>
    <row r="2539" spans="1:43" x14ac:dyDescent="0.2">
      <c r="A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  <c r="R2539" s="83"/>
      <c r="S2539" s="83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185"/>
      <c r="AE2539" s="183"/>
      <c r="AF2539" s="185"/>
      <c r="AG2539" s="183"/>
      <c r="AH2539" s="185"/>
      <c r="AI2539" s="183"/>
      <c r="AJ2539" s="185"/>
      <c r="AK2539" s="183"/>
      <c r="AL2539" s="185"/>
      <c r="AM2539" s="183"/>
      <c r="AN2539" s="185"/>
      <c r="AO2539" s="183"/>
      <c r="AP2539" s="48"/>
      <c r="AQ2539" s="94"/>
    </row>
    <row r="2540" spans="1:43" x14ac:dyDescent="0.2">
      <c r="A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  <c r="R2540" s="83"/>
      <c r="S2540" s="83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185"/>
      <c r="AE2540" s="183"/>
      <c r="AF2540" s="185"/>
      <c r="AG2540" s="183"/>
      <c r="AH2540" s="185"/>
      <c r="AI2540" s="183"/>
      <c r="AJ2540" s="185"/>
      <c r="AK2540" s="183"/>
      <c r="AL2540" s="185"/>
      <c r="AM2540" s="183"/>
      <c r="AN2540" s="185"/>
      <c r="AO2540" s="183"/>
      <c r="AP2540" s="48"/>
      <c r="AQ2540" s="94"/>
    </row>
    <row r="2541" spans="1:43" x14ac:dyDescent="0.2">
      <c r="A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  <c r="R2541" s="83"/>
      <c r="S2541" s="83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185"/>
      <c r="AE2541" s="183"/>
      <c r="AF2541" s="185"/>
      <c r="AG2541" s="183"/>
      <c r="AH2541" s="185"/>
      <c r="AI2541" s="183"/>
      <c r="AJ2541" s="185"/>
      <c r="AK2541" s="183"/>
      <c r="AL2541" s="185"/>
      <c r="AM2541" s="183"/>
      <c r="AN2541" s="185"/>
      <c r="AO2541" s="183"/>
      <c r="AP2541" s="48"/>
      <c r="AQ2541" s="94"/>
    </row>
    <row r="2542" spans="1:43" x14ac:dyDescent="0.2">
      <c r="A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  <c r="R2542" s="83"/>
      <c r="S2542" s="83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185"/>
      <c r="AE2542" s="183"/>
      <c r="AF2542" s="185"/>
      <c r="AG2542" s="183"/>
      <c r="AH2542" s="185"/>
      <c r="AI2542" s="183"/>
      <c r="AJ2542" s="185"/>
      <c r="AK2542" s="183"/>
      <c r="AL2542" s="185"/>
      <c r="AM2542" s="183"/>
      <c r="AN2542" s="185"/>
      <c r="AO2542" s="183"/>
      <c r="AP2542" s="48"/>
      <c r="AQ2542" s="94"/>
    </row>
    <row r="2543" spans="1:43" x14ac:dyDescent="0.2">
      <c r="A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  <c r="R2543" s="83"/>
      <c r="S2543" s="83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185"/>
      <c r="AE2543" s="183"/>
      <c r="AF2543" s="185"/>
      <c r="AG2543" s="183"/>
      <c r="AH2543" s="185"/>
      <c r="AI2543" s="183"/>
      <c r="AJ2543" s="185"/>
      <c r="AK2543" s="183"/>
      <c r="AL2543" s="185"/>
      <c r="AM2543" s="183"/>
      <c r="AN2543" s="185"/>
      <c r="AO2543" s="183"/>
      <c r="AP2543" s="48"/>
      <c r="AQ2543" s="94"/>
    </row>
    <row r="2544" spans="1:43" x14ac:dyDescent="0.2">
      <c r="A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  <c r="R2544" s="83"/>
      <c r="S2544" s="83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185"/>
      <c r="AE2544" s="183"/>
      <c r="AF2544" s="185"/>
      <c r="AG2544" s="183"/>
      <c r="AH2544" s="185"/>
      <c r="AI2544" s="183"/>
      <c r="AJ2544" s="185"/>
      <c r="AK2544" s="183"/>
      <c r="AL2544" s="185"/>
      <c r="AM2544" s="183"/>
      <c r="AN2544" s="185"/>
      <c r="AO2544" s="183"/>
      <c r="AP2544" s="48"/>
      <c r="AQ2544" s="94"/>
    </row>
    <row r="2545" spans="1:43" x14ac:dyDescent="0.2">
      <c r="A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  <c r="R2545" s="83"/>
      <c r="S2545" s="83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185"/>
      <c r="AE2545" s="183"/>
      <c r="AF2545" s="185"/>
      <c r="AG2545" s="183"/>
      <c r="AH2545" s="185"/>
      <c r="AI2545" s="183"/>
      <c r="AJ2545" s="185"/>
      <c r="AK2545" s="183"/>
      <c r="AL2545" s="185"/>
      <c r="AM2545" s="183"/>
      <c r="AN2545" s="185"/>
      <c r="AO2545" s="183"/>
      <c r="AP2545" s="48"/>
      <c r="AQ2545" s="94"/>
    </row>
    <row r="2546" spans="1:43" x14ac:dyDescent="0.2">
      <c r="A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  <c r="R2546" s="83"/>
      <c r="S2546" s="83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185"/>
      <c r="AE2546" s="183"/>
      <c r="AF2546" s="185"/>
      <c r="AG2546" s="183"/>
      <c r="AH2546" s="185"/>
      <c r="AI2546" s="183"/>
      <c r="AJ2546" s="185"/>
      <c r="AK2546" s="183"/>
      <c r="AL2546" s="185"/>
      <c r="AM2546" s="183"/>
      <c r="AN2546" s="185"/>
      <c r="AO2546" s="183"/>
      <c r="AP2546" s="48"/>
      <c r="AQ2546" s="94"/>
    </row>
    <row r="2547" spans="1:43" x14ac:dyDescent="0.2">
      <c r="A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  <c r="R2547" s="83"/>
      <c r="S2547" s="83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185"/>
      <c r="AE2547" s="183"/>
      <c r="AF2547" s="185"/>
      <c r="AG2547" s="183"/>
      <c r="AH2547" s="185"/>
      <c r="AI2547" s="183"/>
      <c r="AJ2547" s="185"/>
      <c r="AK2547" s="183"/>
      <c r="AL2547" s="185"/>
      <c r="AM2547" s="183"/>
      <c r="AN2547" s="185"/>
      <c r="AO2547" s="183"/>
      <c r="AP2547" s="48"/>
      <c r="AQ2547" s="94"/>
    </row>
    <row r="2548" spans="1:43" x14ac:dyDescent="0.2">
      <c r="A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  <c r="R2548" s="83"/>
      <c r="S2548" s="83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185"/>
      <c r="AE2548" s="183"/>
      <c r="AF2548" s="185"/>
      <c r="AG2548" s="183"/>
      <c r="AH2548" s="185"/>
      <c r="AI2548" s="183"/>
      <c r="AJ2548" s="185"/>
      <c r="AK2548" s="183"/>
      <c r="AL2548" s="185"/>
      <c r="AM2548" s="183"/>
      <c r="AN2548" s="185"/>
      <c r="AO2548" s="183"/>
      <c r="AP2548" s="48"/>
      <c r="AQ2548" s="94"/>
    </row>
    <row r="2549" spans="1:43" x14ac:dyDescent="0.2">
      <c r="A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  <c r="R2549" s="83"/>
      <c r="S2549" s="83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185"/>
      <c r="AE2549" s="183"/>
      <c r="AF2549" s="185"/>
      <c r="AG2549" s="183"/>
      <c r="AH2549" s="185"/>
      <c r="AI2549" s="183"/>
      <c r="AJ2549" s="185"/>
      <c r="AK2549" s="183"/>
      <c r="AL2549" s="185"/>
      <c r="AM2549" s="183"/>
      <c r="AN2549" s="185"/>
      <c r="AO2549" s="183"/>
      <c r="AP2549" s="48"/>
      <c r="AQ2549" s="94"/>
    </row>
    <row r="2550" spans="1:43" x14ac:dyDescent="0.2">
      <c r="A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  <c r="R2550" s="83"/>
      <c r="S2550" s="83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185"/>
      <c r="AE2550" s="183"/>
      <c r="AF2550" s="185"/>
      <c r="AG2550" s="183"/>
      <c r="AH2550" s="185"/>
      <c r="AI2550" s="183"/>
      <c r="AJ2550" s="185"/>
      <c r="AK2550" s="183"/>
      <c r="AL2550" s="185"/>
      <c r="AM2550" s="183"/>
      <c r="AN2550" s="185"/>
      <c r="AO2550" s="183"/>
      <c r="AP2550" s="48"/>
      <c r="AQ2550" s="94"/>
    </row>
    <row r="2551" spans="1:43" x14ac:dyDescent="0.2">
      <c r="A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  <c r="R2551" s="83"/>
      <c r="S2551" s="83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185"/>
      <c r="AE2551" s="183"/>
      <c r="AF2551" s="185"/>
      <c r="AG2551" s="183"/>
      <c r="AH2551" s="185"/>
      <c r="AI2551" s="183"/>
      <c r="AJ2551" s="185"/>
      <c r="AK2551" s="183"/>
      <c r="AL2551" s="185"/>
      <c r="AM2551" s="183"/>
      <c r="AN2551" s="185"/>
      <c r="AO2551" s="183"/>
      <c r="AP2551" s="48"/>
      <c r="AQ2551" s="94"/>
    </row>
    <row r="2552" spans="1:43" x14ac:dyDescent="0.2">
      <c r="A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  <c r="R2552" s="83"/>
      <c r="S2552" s="83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185"/>
      <c r="AE2552" s="183"/>
      <c r="AF2552" s="185"/>
      <c r="AG2552" s="183"/>
      <c r="AH2552" s="185"/>
      <c r="AI2552" s="183"/>
      <c r="AJ2552" s="185"/>
      <c r="AK2552" s="183"/>
      <c r="AL2552" s="185"/>
      <c r="AM2552" s="183"/>
      <c r="AN2552" s="185"/>
      <c r="AO2552" s="183"/>
      <c r="AP2552" s="48"/>
      <c r="AQ2552" s="94"/>
    </row>
    <row r="2553" spans="1:43" x14ac:dyDescent="0.2">
      <c r="A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  <c r="R2553" s="83"/>
      <c r="S2553" s="83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185"/>
      <c r="AE2553" s="183"/>
      <c r="AF2553" s="185"/>
      <c r="AG2553" s="183"/>
      <c r="AH2553" s="185"/>
      <c r="AI2553" s="183"/>
      <c r="AJ2553" s="185"/>
      <c r="AK2553" s="183"/>
      <c r="AL2553" s="185"/>
      <c r="AM2553" s="183"/>
      <c r="AN2553" s="185"/>
      <c r="AO2553" s="183"/>
      <c r="AP2553" s="48"/>
      <c r="AQ2553" s="94"/>
    </row>
    <row r="2554" spans="1:43" x14ac:dyDescent="0.2">
      <c r="A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  <c r="R2554" s="83"/>
      <c r="S2554" s="83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185"/>
      <c r="AE2554" s="183"/>
      <c r="AF2554" s="185"/>
      <c r="AG2554" s="183"/>
      <c r="AH2554" s="185"/>
      <c r="AI2554" s="183"/>
      <c r="AJ2554" s="185"/>
      <c r="AK2554" s="183"/>
      <c r="AL2554" s="185"/>
      <c r="AM2554" s="183"/>
      <c r="AN2554" s="185"/>
      <c r="AO2554" s="183"/>
      <c r="AP2554" s="48"/>
      <c r="AQ2554" s="94"/>
    </row>
    <row r="2555" spans="1:43" x14ac:dyDescent="0.2">
      <c r="A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  <c r="R2555" s="83"/>
      <c r="S2555" s="83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185"/>
      <c r="AE2555" s="183"/>
      <c r="AF2555" s="185"/>
      <c r="AG2555" s="183"/>
      <c r="AH2555" s="185"/>
      <c r="AI2555" s="183"/>
      <c r="AJ2555" s="185"/>
      <c r="AK2555" s="183"/>
      <c r="AL2555" s="185"/>
      <c r="AM2555" s="183"/>
      <c r="AN2555" s="185"/>
      <c r="AO2555" s="183"/>
      <c r="AP2555" s="48"/>
      <c r="AQ2555" s="94"/>
    </row>
    <row r="2556" spans="1:43" x14ac:dyDescent="0.2">
      <c r="A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  <c r="R2556" s="83"/>
      <c r="S2556" s="83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185"/>
      <c r="AE2556" s="183"/>
      <c r="AF2556" s="185"/>
      <c r="AG2556" s="183"/>
      <c r="AH2556" s="185"/>
      <c r="AI2556" s="183"/>
      <c r="AJ2556" s="185"/>
      <c r="AK2556" s="183"/>
      <c r="AL2556" s="185"/>
      <c r="AM2556" s="183"/>
      <c r="AN2556" s="185"/>
      <c r="AO2556" s="183"/>
      <c r="AP2556" s="48"/>
      <c r="AQ2556" s="94"/>
    </row>
    <row r="2557" spans="1:43" x14ac:dyDescent="0.2">
      <c r="A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  <c r="R2557" s="83"/>
      <c r="S2557" s="83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185"/>
      <c r="AE2557" s="183"/>
      <c r="AF2557" s="185"/>
      <c r="AG2557" s="183"/>
      <c r="AH2557" s="185"/>
      <c r="AI2557" s="183"/>
      <c r="AJ2557" s="185"/>
      <c r="AK2557" s="183"/>
      <c r="AL2557" s="185"/>
      <c r="AM2557" s="183"/>
      <c r="AN2557" s="185"/>
      <c r="AO2557" s="183"/>
      <c r="AP2557" s="48"/>
      <c r="AQ2557" s="94"/>
    </row>
    <row r="2558" spans="1:43" x14ac:dyDescent="0.2">
      <c r="A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  <c r="R2558" s="83"/>
      <c r="S2558" s="83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185"/>
      <c r="AE2558" s="183"/>
      <c r="AF2558" s="185"/>
      <c r="AG2558" s="183"/>
      <c r="AH2558" s="185"/>
      <c r="AI2558" s="183"/>
      <c r="AJ2558" s="185"/>
      <c r="AK2558" s="183"/>
      <c r="AL2558" s="185"/>
      <c r="AM2558" s="183"/>
      <c r="AN2558" s="185"/>
      <c r="AO2558" s="183"/>
      <c r="AP2558" s="48"/>
      <c r="AQ2558" s="94"/>
    </row>
    <row r="2559" spans="1:43" x14ac:dyDescent="0.2">
      <c r="A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  <c r="R2559" s="83"/>
      <c r="S2559" s="83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185"/>
      <c r="AE2559" s="183"/>
      <c r="AF2559" s="185"/>
      <c r="AG2559" s="183"/>
      <c r="AH2559" s="185"/>
      <c r="AI2559" s="183"/>
      <c r="AJ2559" s="185"/>
      <c r="AK2559" s="183"/>
      <c r="AL2559" s="185"/>
      <c r="AM2559" s="183"/>
      <c r="AN2559" s="185"/>
      <c r="AO2559" s="183"/>
      <c r="AP2559" s="48"/>
      <c r="AQ2559" s="94"/>
    </row>
    <row r="2560" spans="1:43" x14ac:dyDescent="0.2">
      <c r="A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  <c r="R2560" s="83"/>
      <c r="S2560" s="83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185"/>
      <c r="AE2560" s="183"/>
      <c r="AF2560" s="185"/>
      <c r="AG2560" s="183"/>
      <c r="AH2560" s="185"/>
      <c r="AI2560" s="183"/>
      <c r="AJ2560" s="185"/>
      <c r="AK2560" s="183"/>
      <c r="AL2560" s="185"/>
      <c r="AM2560" s="183"/>
      <c r="AN2560" s="185"/>
      <c r="AO2560" s="183"/>
      <c r="AP2560" s="48"/>
      <c r="AQ2560" s="94"/>
    </row>
    <row r="2561" spans="1:43" x14ac:dyDescent="0.2">
      <c r="A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  <c r="R2561" s="83"/>
      <c r="S2561" s="83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185"/>
      <c r="AE2561" s="183"/>
      <c r="AF2561" s="185"/>
      <c r="AG2561" s="183"/>
      <c r="AH2561" s="185"/>
      <c r="AI2561" s="183"/>
      <c r="AJ2561" s="185"/>
      <c r="AK2561" s="183"/>
      <c r="AL2561" s="185"/>
      <c r="AM2561" s="183"/>
      <c r="AN2561" s="185"/>
      <c r="AO2561" s="183"/>
      <c r="AP2561" s="48"/>
      <c r="AQ2561" s="94"/>
    </row>
    <row r="2562" spans="1:43" x14ac:dyDescent="0.2">
      <c r="A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  <c r="R2562" s="83"/>
      <c r="S2562" s="83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185"/>
      <c r="AE2562" s="183"/>
      <c r="AF2562" s="185"/>
      <c r="AG2562" s="183"/>
      <c r="AH2562" s="185"/>
      <c r="AI2562" s="183"/>
      <c r="AJ2562" s="185"/>
      <c r="AK2562" s="183"/>
      <c r="AL2562" s="185"/>
      <c r="AM2562" s="183"/>
      <c r="AN2562" s="185"/>
      <c r="AO2562" s="183"/>
      <c r="AP2562" s="48"/>
      <c r="AQ2562" s="94"/>
    </row>
    <row r="2563" spans="1:43" x14ac:dyDescent="0.2">
      <c r="A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  <c r="R2563" s="83"/>
      <c r="S2563" s="83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185"/>
      <c r="AE2563" s="183"/>
      <c r="AF2563" s="185"/>
      <c r="AG2563" s="183"/>
      <c r="AH2563" s="185"/>
      <c r="AI2563" s="183"/>
      <c r="AJ2563" s="185"/>
      <c r="AK2563" s="183"/>
      <c r="AL2563" s="185"/>
      <c r="AM2563" s="183"/>
      <c r="AN2563" s="185"/>
      <c r="AO2563" s="183"/>
      <c r="AP2563" s="48"/>
      <c r="AQ2563" s="94"/>
    </row>
    <row r="2564" spans="1:43" x14ac:dyDescent="0.2">
      <c r="A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  <c r="R2564" s="83"/>
      <c r="S2564" s="83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185"/>
      <c r="AE2564" s="183"/>
      <c r="AF2564" s="185"/>
      <c r="AG2564" s="183"/>
      <c r="AH2564" s="185"/>
      <c r="AI2564" s="183"/>
      <c r="AJ2564" s="185"/>
      <c r="AK2564" s="183"/>
      <c r="AL2564" s="185"/>
      <c r="AM2564" s="183"/>
      <c r="AN2564" s="185"/>
      <c r="AO2564" s="183"/>
      <c r="AP2564" s="48"/>
      <c r="AQ2564" s="94"/>
    </row>
    <row r="2565" spans="1:43" x14ac:dyDescent="0.2">
      <c r="A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  <c r="R2565" s="83"/>
      <c r="S2565" s="83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185"/>
      <c r="AE2565" s="183"/>
      <c r="AF2565" s="185"/>
      <c r="AG2565" s="183"/>
      <c r="AH2565" s="185"/>
      <c r="AI2565" s="183"/>
      <c r="AJ2565" s="185"/>
      <c r="AK2565" s="183"/>
      <c r="AL2565" s="185"/>
      <c r="AM2565" s="183"/>
      <c r="AN2565" s="185"/>
      <c r="AO2565" s="183"/>
      <c r="AP2565" s="48"/>
      <c r="AQ2565" s="94"/>
    </row>
    <row r="2566" spans="1:43" x14ac:dyDescent="0.2">
      <c r="A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  <c r="R2566" s="83"/>
      <c r="S2566" s="83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185"/>
      <c r="AE2566" s="183"/>
      <c r="AF2566" s="185"/>
      <c r="AG2566" s="183"/>
      <c r="AH2566" s="185"/>
      <c r="AI2566" s="183"/>
      <c r="AJ2566" s="185"/>
      <c r="AK2566" s="183"/>
      <c r="AL2566" s="185"/>
      <c r="AM2566" s="183"/>
      <c r="AN2566" s="185"/>
      <c r="AO2566" s="183"/>
      <c r="AP2566" s="48"/>
      <c r="AQ2566" s="94"/>
    </row>
    <row r="2567" spans="1:43" x14ac:dyDescent="0.2">
      <c r="A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  <c r="R2567" s="83"/>
      <c r="S2567" s="83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185"/>
      <c r="AE2567" s="183"/>
      <c r="AF2567" s="185"/>
      <c r="AG2567" s="183"/>
      <c r="AH2567" s="185"/>
      <c r="AI2567" s="183"/>
      <c r="AJ2567" s="185"/>
      <c r="AK2567" s="183"/>
      <c r="AL2567" s="185"/>
      <c r="AM2567" s="183"/>
      <c r="AN2567" s="185"/>
      <c r="AO2567" s="183"/>
      <c r="AP2567" s="48"/>
      <c r="AQ2567" s="94"/>
    </row>
    <row r="2568" spans="1:43" x14ac:dyDescent="0.2">
      <c r="A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  <c r="R2568" s="83"/>
      <c r="S2568" s="83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185"/>
      <c r="AE2568" s="183"/>
      <c r="AF2568" s="185"/>
      <c r="AG2568" s="183"/>
      <c r="AH2568" s="185"/>
      <c r="AI2568" s="183"/>
      <c r="AJ2568" s="185"/>
      <c r="AK2568" s="183"/>
      <c r="AL2568" s="185"/>
      <c r="AM2568" s="183"/>
      <c r="AN2568" s="185"/>
      <c r="AO2568" s="183"/>
      <c r="AP2568" s="48"/>
      <c r="AQ2568" s="94"/>
    </row>
    <row r="2569" spans="1:43" x14ac:dyDescent="0.2">
      <c r="A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  <c r="R2569" s="83"/>
      <c r="S2569" s="83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185"/>
      <c r="AE2569" s="183"/>
      <c r="AF2569" s="185"/>
      <c r="AG2569" s="183"/>
      <c r="AH2569" s="185"/>
      <c r="AI2569" s="183"/>
      <c r="AJ2569" s="185"/>
      <c r="AK2569" s="183"/>
      <c r="AL2569" s="185"/>
      <c r="AM2569" s="183"/>
      <c r="AN2569" s="185"/>
      <c r="AO2569" s="183"/>
      <c r="AP2569" s="48"/>
      <c r="AQ2569" s="94"/>
    </row>
    <row r="2570" spans="1:43" x14ac:dyDescent="0.2">
      <c r="A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  <c r="R2570" s="83"/>
      <c r="S2570" s="83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185"/>
      <c r="AE2570" s="183"/>
      <c r="AF2570" s="185"/>
      <c r="AG2570" s="183"/>
      <c r="AH2570" s="185"/>
      <c r="AI2570" s="183"/>
      <c r="AJ2570" s="185"/>
      <c r="AK2570" s="183"/>
      <c r="AL2570" s="185"/>
      <c r="AM2570" s="183"/>
      <c r="AN2570" s="185"/>
      <c r="AO2570" s="183"/>
      <c r="AP2570" s="48"/>
      <c r="AQ2570" s="94"/>
    </row>
    <row r="2571" spans="1:43" x14ac:dyDescent="0.2">
      <c r="A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  <c r="R2571" s="83"/>
      <c r="S2571" s="83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185"/>
      <c r="AE2571" s="183"/>
      <c r="AF2571" s="185"/>
      <c r="AG2571" s="183"/>
      <c r="AH2571" s="185"/>
      <c r="AI2571" s="183"/>
      <c r="AJ2571" s="185"/>
      <c r="AK2571" s="183"/>
      <c r="AL2571" s="185"/>
      <c r="AM2571" s="183"/>
      <c r="AN2571" s="185"/>
      <c r="AO2571" s="183"/>
      <c r="AP2571" s="48"/>
      <c r="AQ2571" s="94"/>
    </row>
    <row r="2572" spans="1:43" x14ac:dyDescent="0.2">
      <c r="A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  <c r="R2572" s="83"/>
      <c r="S2572" s="83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185"/>
      <c r="AE2572" s="183"/>
      <c r="AF2572" s="185"/>
      <c r="AG2572" s="183"/>
      <c r="AH2572" s="185"/>
      <c r="AI2572" s="183"/>
      <c r="AJ2572" s="185"/>
      <c r="AK2572" s="183"/>
      <c r="AL2572" s="185"/>
      <c r="AM2572" s="183"/>
      <c r="AN2572" s="185"/>
      <c r="AO2572" s="183"/>
      <c r="AP2572" s="48"/>
      <c r="AQ2572" s="94"/>
    </row>
    <row r="2573" spans="1:43" x14ac:dyDescent="0.2">
      <c r="A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  <c r="R2573" s="83"/>
      <c r="S2573" s="83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185"/>
      <c r="AE2573" s="183"/>
      <c r="AF2573" s="185"/>
      <c r="AG2573" s="183"/>
      <c r="AH2573" s="185"/>
      <c r="AI2573" s="183"/>
      <c r="AJ2573" s="185"/>
      <c r="AK2573" s="183"/>
      <c r="AL2573" s="185"/>
      <c r="AM2573" s="183"/>
      <c r="AN2573" s="185"/>
      <c r="AO2573" s="183"/>
      <c r="AP2573" s="48"/>
      <c r="AQ2573" s="94"/>
    </row>
    <row r="2574" spans="1:43" x14ac:dyDescent="0.2">
      <c r="A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83"/>
      <c r="S2574" s="83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185"/>
      <c r="AE2574" s="183"/>
      <c r="AF2574" s="185"/>
      <c r="AG2574" s="183"/>
      <c r="AH2574" s="185"/>
      <c r="AI2574" s="183"/>
      <c r="AJ2574" s="185"/>
      <c r="AK2574" s="183"/>
      <c r="AL2574" s="185"/>
      <c r="AM2574" s="183"/>
      <c r="AN2574" s="185"/>
      <c r="AO2574" s="183"/>
      <c r="AP2574" s="48"/>
      <c r="AQ2574" s="94"/>
    </row>
    <row r="2575" spans="1:43" x14ac:dyDescent="0.2">
      <c r="A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83"/>
      <c r="S2575" s="83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185"/>
      <c r="AE2575" s="183"/>
      <c r="AF2575" s="185"/>
      <c r="AG2575" s="183"/>
      <c r="AH2575" s="185"/>
      <c r="AI2575" s="183"/>
      <c r="AJ2575" s="185"/>
      <c r="AK2575" s="183"/>
      <c r="AL2575" s="185"/>
      <c r="AM2575" s="183"/>
      <c r="AN2575" s="185"/>
      <c r="AO2575" s="183"/>
      <c r="AP2575" s="48"/>
      <c r="AQ2575" s="94"/>
    </row>
    <row r="2576" spans="1:43" x14ac:dyDescent="0.2">
      <c r="A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83"/>
      <c r="S2576" s="83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185"/>
      <c r="AE2576" s="183"/>
      <c r="AF2576" s="185"/>
      <c r="AG2576" s="183"/>
      <c r="AH2576" s="185"/>
      <c r="AI2576" s="183"/>
      <c r="AJ2576" s="185"/>
      <c r="AK2576" s="183"/>
      <c r="AL2576" s="185"/>
      <c r="AM2576" s="183"/>
      <c r="AN2576" s="185"/>
      <c r="AO2576" s="183"/>
      <c r="AP2576" s="48"/>
      <c r="AQ2576" s="94"/>
    </row>
    <row r="2577" spans="1:43" x14ac:dyDescent="0.2">
      <c r="A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83"/>
      <c r="S2577" s="83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185"/>
      <c r="AE2577" s="183"/>
      <c r="AF2577" s="185"/>
      <c r="AG2577" s="183"/>
      <c r="AH2577" s="185"/>
      <c r="AI2577" s="183"/>
      <c r="AJ2577" s="185"/>
      <c r="AK2577" s="183"/>
      <c r="AL2577" s="185"/>
      <c r="AM2577" s="183"/>
      <c r="AN2577" s="185"/>
      <c r="AO2577" s="183"/>
      <c r="AP2577" s="48"/>
      <c r="AQ2577" s="94"/>
    </row>
    <row r="2578" spans="1:43" x14ac:dyDescent="0.2">
      <c r="A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83"/>
      <c r="S2578" s="83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185"/>
      <c r="AE2578" s="183"/>
      <c r="AF2578" s="185"/>
      <c r="AG2578" s="183"/>
      <c r="AH2578" s="185"/>
      <c r="AI2578" s="183"/>
      <c r="AJ2578" s="185"/>
      <c r="AK2578" s="183"/>
      <c r="AL2578" s="185"/>
      <c r="AM2578" s="183"/>
      <c r="AN2578" s="185"/>
      <c r="AO2578" s="183"/>
      <c r="AP2578" s="48"/>
      <c r="AQ2578" s="94"/>
    </row>
    <row r="2579" spans="1:43" x14ac:dyDescent="0.2">
      <c r="A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83"/>
      <c r="S2579" s="83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185"/>
      <c r="AE2579" s="183"/>
      <c r="AF2579" s="185"/>
      <c r="AG2579" s="183"/>
      <c r="AH2579" s="185"/>
      <c r="AI2579" s="183"/>
      <c r="AJ2579" s="185"/>
      <c r="AK2579" s="183"/>
      <c r="AL2579" s="185"/>
      <c r="AM2579" s="183"/>
      <c r="AN2579" s="185"/>
      <c r="AO2579" s="183"/>
      <c r="AP2579" s="48"/>
      <c r="AQ2579" s="94"/>
    </row>
    <row r="2580" spans="1:43" x14ac:dyDescent="0.2">
      <c r="A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83"/>
      <c r="S2580" s="83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185"/>
      <c r="AE2580" s="183"/>
      <c r="AF2580" s="185"/>
      <c r="AG2580" s="183"/>
      <c r="AH2580" s="185"/>
      <c r="AI2580" s="183"/>
      <c r="AJ2580" s="185"/>
      <c r="AK2580" s="183"/>
      <c r="AL2580" s="185"/>
      <c r="AM2580" s="183"/>
      <c r="AN2580" s="185"/>
      <c r="AO2580" s="183"/>
      <c r="AP2580" s="48"/>
      <c r="AQ2580" s="94"/>
    </row>
    <row r="2581" spans="1:43" x14ac:dyDescent="0.2">
      <c r="A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83"/>
      <c r="S2581" s="83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185"/>
      <c r="AE2581" s="183"/>
      <c r="AF2581" s="185"/>
      <c r="AG2581" s="183"/>
      <c r="AH2581" s="185"/>
      <c r="AI2581" s="183"/>
      <c r="AJ2581" s="185"/>
      <c r="AK2581" s="183"/>
      <c r="AL2581" s="185"/>
      <c r="AM2581" s="183"/>
      <c r="AN2581" s="185"/>
      <c r="AO2581" s="183"/>
      <c r="AP2581" s="48"/>
      <c r="AQ2581" s="94"/>
    </row>
    <row r="2582" spans="1:43" x14ac:dyDescent="0.2">
      <c r="A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83"/>
      <c r="S2582" s="83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185"/>
      <c r="AE2582" s="183"/>
      <c r="AF2582" s="185"/>
      <c r="AG2582" s="183"/>
      <c r="AH2582" s="185"/>
      <c r="AI2582" s="183"/>
      <c r="AJ2582" s="185"/>
      <c r="AK2582" s="183"/>
      <c r="AL2582" s="185"/>
      <c r="AM2582" s="183"/>
      <c r="AN2582" s="185"/>
      <c r="AO2582" s="183"/>
      <c r="AP2582" s="48"/>
      <c r="AQ2582" s="94"/>
    </row>
    <row r="2583" spans="1:43" x14ac:dyDescent="0.2">
      <c r="A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  <c r="R2583" s="83"/>
      <c r="S2583" s="83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185"/>
      <c r="AE2583" s="183"/>
      <c r="AF2583" s="185"/>
      <c r="AG2583" s="183"/>
      <c r="AH2583" s="185"/>
      <c r="AI2583" s="183"/>
      <c r="AJ2583" s="185"/>
      <c r="AK2583" s="183"/>
      <c r="AL2583" s="185"/>
      <c r="AM2583" s="183"/>
      <c r="AN2583" s="185"/>
      <c r="AO2583" s="183"/>
      <c r="AP2583" s="48"/>
      <c r="AQ2583" s="94"/>
    </row>
    <row r="2584" spans="1:43" x14ac:dyDescent="0.2">
      <c r="A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  <c r="R2584" s="83"/>
      <c r="S2584" s="83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185"/>
      <c r="AE2584" s="183"/>
      <c r="AF2584" s="185"/>
      <c r="AG2584" s="183"/>
      <c r="AH2584" s="185"/>
      <c r="AI2584" s="183"/>
      <c r="AJ2584" s="185"/>
      <c r="AK2584" s="183"/>
      <c r="AL2584" s="185"/>
      <c r="AM2584" s="183"/>
      <c r="AN2584" s="185"/>
      <c r="AO2584" s="183"/>
      <c r="AP2584" s="48"/>
      <c r="AQ2584" s="94"/>
    </row>
    <row r="2585" spans="1:43" x14ac:dyDescent="0.2">
      <c r="A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  <c r="R2585" s="83"/>
      <c r="S2585" s="83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185"/>
      <c r="AE2585" s="183"/>
      <c r="AF2585" s="185"/>
      <c r="AG2585" s="183"/>
      <c r="AH2585" s="185"/>
      <c r="AI2585" s="183"/>
      <c r="AJ2585" s="185"/>
      <c r="AK2585" s="183"/>
      <c r="AL2585" s="185"/>
      <c r="AM2585" s="183"/>
      <c r="AN2585" s="185"/>
      <c r="AO2585" s="183"/>
      <c r="AP2585" s="48"/>
      <c r="AQ2585" s="94"/>
    </row>
    <row r="2586" spans="1:43" x14ac:dyDescent="0.2">
      <c r="A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  <c r="R2586" s="83"/>
      <c r="S2586" s="83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185"/>
      <c r="AE2586" s="183"/>
      <c r="AF2586" s="185"/>
      <c r="AG2586" s="183"/>
      <c r="AH2586" s="185"/>
      <c r="AI2586" s="183"/>
      <c r="AJ2586" s="185"/>
      <c r="AK2586" s="183"/>
      <c r="AL2586" s="185"/>
      <c r="AM2586" s="183"/>
      <c r="AN2586" s="185"/>
      <c r="AO2586" s="183"/>
      <c r="AP2586" s="48"/>
      <c r="AQ2586" s="94"/>
    </row>
    <row r="2587" spans="1:43" x14ac:dyDescent="0.2">
      <c r="A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  <c r="R2587" s="83"/>
      <c r="S2587" s="83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185"/>
      <c r="AE2587" s="183"/>
      <c r="AF2587" s="185"/>
      <c r="AG2587" s="183"/>
      <c r="AH2587" s="185"/>
      <c r="AI2587" s="183"/>
      <c r="AJ2587" s="185"/>
      <c r="AK2587" s="183"/>
      <c r="AL2587" s="185"/>
      <c r="AM2587" s="183"/>
      <c r="AN2587" s="185"/>
      <c r="AO2587" s="183"/>
      <c r="AP2587" s="48"/>
      <c r="AQ2587" s="94"/>
    </row>
    <row r="2588" spans="1:43" x14ac:dyDescent="0.2">
      <c r="A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  <c r="R2588" s="83"/>
      <c r="S2588" s="83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185"/>
      <c r="AE2588" s="183"/>
      <c r="AF2588" s="185"/>
      <c r="AG2588" s="183"/>
      <c r="AH2588" s="185"/>
      <c r="AI2588" s="183"/>
      <c r="AJ2588" s="185"/>
      <c r="AK2588" s="183"/>
      <c r="AL2588" s="185"/>
      <c r="AM2588" s="183"/>
      <c r="AN2588" s="185"/>
      <c r="AO2588" s="183"/>
      <c r="AP2588" s="48"/>
      <c r="AQ2588" s="94"/>
    </row>
    <row r="2589" spans="1:43" x14ac:dyDescent="0.2">
      <c r="A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  <c r="R2589" s="83"/>
      <c r="S2589" s="83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185"/>
      <c r="AE2589" s="183"/>
      <c r="AF2589" s="185"/>
      <c r="AG2589" s="183"/>
      <c r="AH2589" s="185"/>
      <c r="AI2589" s="183"/>
      <c r="AJ2589" s="185"/>
      <c r="AK2589" s="183"/>
      <c r="AL2589" s="185"/>
      <c r="AM2589" s="183"/>
      <c r="AN2589" s="185"/>
      <c r="AO2589" s="183"/>
      <c r="AP2589" s="48"/>
      <c r="AQ2589" s="94"/>
    </row>
    <row r="2590" spans="1:43" x14ac:dyDescent="0.2">
      <c r="A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  <c r="R2590" s="83"/>
      <c r="S2590" s="83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185"/>
      <c r="AE2590" s="183"/>
      <c r="AF2590" s="185"/>
      <c r="AG2590" s="183"/>
      <c r="AH2590" s="185"/>
      <c r="AI2590" s="183"/>
      <c r="AJ2590" s="185"/>
      <c r="AK2590" s="183"/>
      <c r="AL2590" s="185"/>
      <c r="AM2590" s="183"/>
      <c r="AN2590" s="185"/>
      <c r="AO2590" s="183"/>
      <c r="AP2590" s="48"/>
      <c r="AQ2590" s="94"/>
    </row>
    <row r="2591" spans="1:43" x14ac:dyDescent="0.2">
      <c r="A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  <c r="R2591" s="83"/>
      <c r="S2591" s="83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185"/>
      <c r="AE2591" s="183"/>
      <c r="AF2591" s="185"/>
      <c r="AG2591" s="183"/>
      <c r="AH2591" s="185"/>
      <c r="AI2591" s="183"/>
      <c r="AJ2591" s="185"/>
      <c r="AK2591" s="183"/>
      <c r="AL2591" s="185"/>
      <c r="AM2591" s="183"/>
      <c r="AN2591" s="185"/>
      <c r="AO2591" s="183"/>
      <c r="AP2591" s="48"/>
      <c r="AQ2591" s="94"/>
    </row>
    <row r="2592" spans="1:43" x14ac:dyDescent="0.2">
      <c r="A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  <c r="R2592" s="83"/>
      <c r="S2592" s="83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185"/>
      <c r="AE2592" s="183"/>
      <c r="AF2592" s="185"/>
      <c r="AG2592" s="183"/>
      <c r="AH2592" s="185"/>
      <c r="AI2592" s="183"/>
      <c r="AJ2592" s="185"/>
      <c r="AK2592" s="183"/>
      <c r="AL2592" s="185"/>
      <c r="AM2592" s="183"/>
      <c r="AN2592" s="185"/>
      <c r="AO2592" s="183"/>
      <c r="AP2592" s="48"/>
      <c r="AQ2592" s="94"/>
    </row>
    <row r="2593" spans="1:43" x14ac:dyDescent="0.2">
      <c r="A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  <c r="R2593" s="83"/>
      <c r="S2593" s="83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185"/>
      <c r="AE2593" s="183"/>
      <c r="AF2593" s="185"/>
      <c r="AG2593" s="183"/>
      <c r="AH2593" s="185"/>
      <c r="AI2593" s="183"/>
      <c r="AJ2593" s="185"/>
      <c r="AK2593" s="183"/>
      <c r="AL2593" s="185"/>
      <c r="AM2593" s="183"/>
      <c r="AN2593" s="185"/>
      <c r="AO2593" s="183"/>
      <c r="AP2593" s="48"/>
      <c r="AQ2593" s="94"/>
    </row>
    <row r="2594" spans="1:43" x14ac:dyDescent="0.2">
      <c r="A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  <c r="R2594" s="83"/>
      <c r="S2594" s="83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185"/>
      <c r="AE2594" s="183"/>
      <c r="AF2594" s="185"/>
      <c r="AG2594" s="183"/>
      <c r="AH2594" s="185"/>
      <c r="AI2594" s="183"/>
      <c r="AJ2594" s="185"/>
      <c r="AK2594" s="183"/>
      <c r="AL2594" s="185"/>
      <c r="AM2594" s="183"/>
      <c r="AN2594" s="185"/>
      <c r="AO2594" s="183"/>
      <c r="AP2594" s="48"/>
      <c r="AQ2594" s="94"/>
    </row>
    <row r="2595" spans="1:43" x14ac:dyDescent="0.2">
      <c r="A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  <c r="R2595" s="83"/>
      <c r="S2595" s="83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185"/>
      <c r="AE2595" s="183"/>
      <c r="AF2595" s="185"/>
      <c r="AG2595" s="183"/>
      <c r="AH2595" s="185"/>
      <c r="AI2595" s="183"/>
      <c r="AJ2595" s="185"/>
      <c r="AK2595" s="183"/>
      <c r="AL2595" s="185"/>
      <c r="AM2595" s="183"/>
      <c r="AN2595" s="185"/>
      <c r="AO2595" s="183"/>
      <c r="AP2595" s="48"/>
      <c r="AQ2595" s="94"/>
    </row>
    <row r="2596" spans="1:43" x14ac:dyDescent="0.2">
      <c r="A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  <c r="R2596" s="83"/>
      <c r="S2596" s="83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185"/>
      <c r="AE2596" s="183"/>
      <c r="AF2596" s="185"/>
      <c r="AG2596" s="183"/>
      <c r="AH2596" s="185"/>
      <c r="AI2596" s="183"/>
      <c r="AJ2596" s="185"/>
      <c r="AK2596" s="183"/>
      <c r="AL2596" s="185"/>
      <c r="AM2596" s="183"/>
      <c r="AN2596" s="185"/>
      <c r="AO2596" s="183"/>
      <c r="AP2596" s="48"/>
      <c r="AQ2596" s="94"/>
    </row>
    <row r="2597" spans="1:43" x14ac:dyDescent="0.2">
      <c r="A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  <c r="R2597" s="83"/>
      <c r="S2597" s="83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185"/>
      <c r="AE2597" s="183"/>
      <c r="AF2597" s="185"/>
      <c r="AG2597" s="183"/>
      <c r="AH2597" s="185"/>
      <c r="AI2597" s="183"/>
      <c r="AJ2597" s="185"/>
      <c r="AK2597" s="183"/>
      <c r="AL2597" s="185"/>
      <c r="AM2597" s="183"/>
      <c r="AN2597" s="185"/>
      <c r="AO2597" s="183"/>
      <c r="AP2597" s="48"/>
      <c r="AQ2597" s="94"/>
    </row>
    <row r="2598" spans="1:43" x14ac:dyDescent="0.2">
      <c r="A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  <c r="R2598" s="83"/>
      <c r="S2598" s="83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185"/>
      <c r="AE2598" s="183"/>
      <c r="AF2598" s="185"/>
      <c r="AG2598" s="183"/>
      <c r="AH2598" s="185"/>
      <c r="AI2598" s="183"/>
      <c r="AJ2598" s="185"/>
      <c r="AK2598" s="183"/>
      <c r="AL2598" s="185"/>
      <c r="AM2598" s="183"/>
      <c r="AN2598" s="185"/>
      <c r="AO2598" s="183"/>
      <c r="AP2598" s="48"/>
      <c r="AQ2598" s="94"/>
    </row>
    <row r="2599" spans="1:43" x14ac:dyDescent="0.2">
      <c r="A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  <c r="R2599" s="83"/>
      <c r="S2599" s="83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185"/>
      <c r="AE2599" s="183"/>
      <c r="AF2599" s="185"/>
      <c r="AG2599" s="183"/>
      <c r="AH2599" s="185"/>
      <c r="AI2599" s="183"/>
      <c r="AJ2599" s="185"/>
      <c r="AK2599" s="183"/>
      <c r="AL2599" s="185"/>
      <c r="AM2599" s="183"/>
      <c r="AN2599" s="185"/>
      <c r="AO2599" s="183"/>
      <c r="AP2599" s="48"/>
      <c r="AQ2599" s="94"/>
    </row>
    <row r="2600" spans="1:43" x14ac:dyDescent="0.2">
      <c r="A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  <c r="R2600" s="83"/>
      <c r="S2600" s="83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185"/>
      <c r="AE2600" s="183"/>
      <c r="AF2600" s="185"/>
      <c r="AG2600" s="183"/>
      <c r="AH2600" s="185"/>
      <c r="AI2600" s="183"/>
      <c r="AJ2600" s="185"/>
      <c r="AK2600" s="183"/>
      <c r="AL2600" s="185"/>
      <c r="AM2600" s="183"/>
      <c r="AN2600" s="185"/>
      <c r="AO2600" s="183"/>
      <c r="AP2600" s="48"/>
      <c r="AQ2600" s="94"/>
    </row>
    <row r="2601" spans="1:43" x14ac:dyDescent="0.2">
      <c r="A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  <c r="R2601" s="83"/>
      <c r="S2601" s="83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185"/>
      <c r="AE2601" s="183"/>
      <c r="AF2601" s="185"/>
      <c r="AG2601" s="183"/>
      <c r="AH2601" s="185"/>
      <c r="AI2601" s="183"/>
      <c r="AJ2601" s="185"/>
      <c r="AK2601" s="183"/>
      <c r="AL2601" s="185"/>
      <c r="AM2601" s="183"/>
      <c r="AN2601" s="185"/>
      <c r="AO2601" s="183"/>
      <c r="AP2601" s="48"/>
      <c r="AQ2601" s="94"/>
    </row>
    <row r="2602" spans="1:43" x14ac:dyDescent="0.2">
      <c r="A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  <c r="R2602" s="83"/>
      <c r="S2602" s="83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185"/>
      <c r="AE2602" s="183"/>
      <c r="AF2602" s="185"/>
      <c r="AG2602" s="183"/>
      <c r="AH2602" s="185"/>
      <c r="AI2602" s="183"/>
      <c r="AJ2602" s="185"/>
      <c r="AK2602" s="183"/>
      <c r="AL2602" s="185"/>
      <c r="AM2602" s="183"/>
      <c r="AN2602" s="185"/>
      <c r="AO2602" s="183"/>
      <c r="AP2602" s="48"/>
      <c r="AQ2602" s="94"/>
    </row>
    <row r="2603" spans="1:43" x14ac:dyDescent="0.2">
      <c r="A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  <c r="R2603" s="83"/>
      <c r="S2603" s="83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185"/>
      <c r="AE2603" s="183"/>
      <c r="AF2603" s="185"/>
      <c r="AG2603" s="183"/>
      <c r="AH2603" s="185"/>
      <c r="AI2603" s="183"/>
      <c r="AJ2603" s="185"/>
      <c r="AK2603" s="183"/>
      <c r="AL2603" s="185"/>
      <c r="AM2603" s="183"/>
      <c r="AN2603" s="185"/>
      <c r="AO2603" s="183"/>
      <c r="AP2603" s="48"/>
      <c r="AQ2603" s="94"/>
    </row>
    <row r="2604" spans="1:43" x14ac:dyDescent="0.2">
      <c r="A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  <c r="R2604" s="83"/>
      <c r="S2604" s="83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185"/>
      <c r="AE2604" s="183"/>
      <c r="AF2604" s="185"/>
      <c r="AG2604" s="183"/>
      <c r="AH2604" s="185"/>
      <c r="AI2604" s="183"/>
      <c r="AJ2604" s="185"/>
      <c r="AK2604" s="183"/>
      <c r="AL2604" s="185"/>
      <c r="AM2604" s="183"/>
      <c r="AN2604" s="185"/>
      <c r="AO2604" s="183"/>
      <c r="AP2604" s="48"/>
      <c r="AQ2604" s="94"/>
    </row>
    <row r="2605" spans="1:43" x14ac:dyDescent="0.2">
      <c r="A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  <c r="R2605" s="83"/>
      <c r="S2605" s="83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185"/>
      <c r="AE2605" s="183"/>
      <c r="AF2605" s="185"/>
      <c r="AG2605" s="183"/>
      <c r="AH2605" s="185"/>
      <c r="AI2605" s="183"/>
      <c r="AJ2605" s="185"/>
      <c r="AK2605" s="183"/>
      <c r="AL2605" s="185"/>
      <c r="AM2605" s="183"/>
      <c r="AN2605" s="185"/>
      <c r="AO2605" s="183"/>
      <c r="AP2605" s="48"/>
      <c r="AQ2605" s="94"/>
    </row>
    <row r="2606" spans="1:43" x14ac:dyDescent="0.2">
      <c r="A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  <c r="R2606" s="83"/>
      <c r="S2606" s="83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185"/>
      <c r="AE2606" s="183"/>
      <c r="AF2606" s="185"/>
      <c r="AG2606" s="183"/>
      <c r="AH2606" s="185"/>
      <c r="AI2606" s="183"/>
      <c r="AJ2606" s="185"/>
      <c r="AK2606" s="183"/>
      <c r="AL2606" s="185"/>
      <c r="AM2606" s="183"/>
      <c r="AN2606" s="185"/>
      <c r="AO2606" s="183"/>
      <c r="AP2606" s="48"/>
      <c r="AQ2606" s="94"/>
    </row>
    <row r="2607" spans="1:43" x14ac:dyDescent="0.2">
      <c r="A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  <c r="R2607" s="83"/>
      <c r="S2607" s="83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185"/>
      <c r="AE2607" s="183"/>
      <c r="AF2607" s="185"/>
      <c r="AG2607" s="183"/>
      <c r="AH2607" s="185"/>
      <c r="AI2607" s="183"/>
      <c r="AJ2607" s="185"/>
      <c r="AK2607" s="183"/>
      <c r="AL2607" s="185"/>
      <c r="AM2607" s="183"/>
      <c r="AN2607" s="185"/>
      <c r="AO2607" s="183"/>
      <c r="AP2607" s="48"/>
      <c r="AQ2607" s="94"/>
    </row>
    <row r="2608" spans="1:43" x14ac:dyDescent="0.2">
      <c r="A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  <c r="R2608" s="83"/>
      <c r="S2608" s="83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185"/>
      <c r="AE2608" s="183"/>
      <c r="AF2608" s="185"/>
      <c r="AG2608" s="183"/>
      <c r="AH2608" s="185"/>
      <c r="AI2608" s="183"/>
      <c r="AJ2608" s="185"/>
      <c r="AK2608" s="183"/>
      <c r="AL2608" s="185"/>
      <c r="AM2608" s="183"/>
      <c r="AN2608" s="185"/>
      <c r="AO2608" s="183"/>
      <c r="AP2608" s="48"/>
      <c r="AQ2608" s="94"/>
    </row>
    <row r="2609" spans="1:43" x14ac:dyDescent="0.2">
      <c r="A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  <c r="R2609" s="83"/>
      <c r="S2609" s="83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185"/>
      <c r="AE2609" s="183"/>
      <c r="AF2609" s="185"/>
      <c r="AG2609" s="183"/>
      <c r="AH2609" s="185"/>
      <c r="AI2609" s="183"/>
      <c r="AJ2609" s="185"/>
      <c r="AK2609" s="183"/>
      <c r="AL2609" s="185"/>
      <c r="AM2609" s="183"/>
      <c r="AN2609" s="185"/>
      <c r="AO2609" s="183"/>
      <c r="AP2609" s="48"/>
      <c r="AQ2609" s="94"/>
    </row>
    <row r="2610" spans="1:43" x14ac:dyDescent="0.2">
      <c r="A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  <c r="R2610" s="83"/>
      <c r="S2610" s="83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185"/>
      <c r="AE2610" s="183"/>
      <c r="AF2610" s="185"/>
      <c r="AG2610" s="183"/>
      <c r="AH2610" s="185"/>
      <c r="AI2610" s="183"/>
      <c r="AJ2610" s="185"/>
      <c r="AK2610" s="183"/>
      <c r="AL2610" s="185"/>
      <c r="AM2610" s="183"/>
      <c r="AN2610" s="185"/>
      <c r="AO2610" s="183"/>
      <c r="AP2610" s="48"/>
      <c r="AQ2610" s="94"/>
    </row>
    <row r="2611" spans="1:43" x14ac:dyDescent="0.2">
      <c r="A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  <c r="R2611" s="83"/>
      <c r="S2611" s="83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185"/>
      <c r="AE2611" s="183"/>
      <c r="AF2611" s="185"/>
      <c r="AG2611" s="183"/>
      <c r="AH2611" s="185"/>
      <c r="AI2611" s="183"/>
      <c r="AJ2611" s="185"/>
      <c r="AK2611" s="183"/>
      <c r="AL2611" s="185"/>
      <c r="AM2611" s="183"/>
      <c r="AN2611" s="185"/>
      <c r="AO2611" s="183"/>
      <c r="AP2611" s="48"/>
      <c r="AQ2611" s="94"/>
    </row>
    <row r="2612" spans="1:43" x14ac:dyDescent="0.2">
      <c r="A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  <c r="R2612" s="83"/>
      <c r="S2612" s="83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185"/>
      <c r="AE2612" s="183"/>
      <c r="AF2612" s="185"/>
      <c r="AG2612" s="183"/>
      <c r="AH2612" s="185"/>
      <c r="AI2612" s="183"/>
      <c r="AJ2612" s="185"/>
      <c r="AK2612" s="183"/>
      <c r="AL2612" s="185"/>
      <c r="AM2612" s="183"/>
      <c r="AN2612" s="185"/>
      <c r="AO2612" s="183"/>
      <c r="AP2612" s="48"/>
      <c r="AQ2612" s="94"/>
    </row>
    <row r="2613" spans="1:43" x14ac:dyDescent="0.2">
      <c r="A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  <c r="R2613" s="83"/>
      <c r="S2613" s="83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185"/>
      <c r="AE2613" s="183"/>
      <c r="AF2613" s="185"/>
      <c r="AG2613" s="183"/>
      <c r="AH2613" s="185"/>
      <c r="AI2613" s="183"/>
      <c r="AJ2613" s="185"/>
      <c r="AK2613" s="183"/>
      <c r="AL2613" s="185"/>
      <c r="AM2613" s="183"/>
      <c r="AN2613" s="185"/>
      <c r="AO2613" s="183"/>
      <c r="AP2613" s="48"/>
      <c r="AQ2613" s="94"/>
    </row>
    <row r="2614" spans="1:43" x14ac:dyDescent="0.2">
      <c r="A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  <c r="R2614" s="83"/>
      <c r="S2614" s="83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185"/>
      <c r="AE2614" s="183"/>
      <c r="AF2614" s="185"/>
      <c r="AG2614" s="183"/>
      <c r="AH2614" s="185"/>
      <c r="AI2614" s="183"/>
      <c r="AJ2614" s="185"/>
      <c r="AK2614" s="183"/>
      <c r="AL2614" s="185"/>
      <c r="AM2614" s="183"/>
      <c r="AN2614" s="185"/>
      <c r="AO2614" s="183"/>
      <c r="AP2614" s="48"/>
      <c r="AQ2614" s="94"/>
    </row>
    <row r="2615" spans="1:43" x14ac:dyDescent="0.2">
      <c r="A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  <c r="R2615" s="83"/>
      <c r="S2615" s="83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185"/>
      <c r="AE2615" s="183"/>
      <c r="AF2615" s="185"/>
      <c r="AG2615" s="183"/>
      <c r="AH2615" s="185"/>
      <c r="AI2615" s="183"/>
      <c r="AJ2615" s="185"/>
      <c r="AK2615" s="183"/>
      <c r="AL2615" s="185"/>
      <c r="AM2615" s="183"/>
      <c r="AN2615" s="185"/>
      <c r="AO2615" s="183"/>
      <c r="AP2615" s="48"/>
      <c r="AQ2615" s="94"/>
    </row>
    <row r="2616" spans="1:43" x14ac:dyDescent="0.2">
      <c r="A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  <c r="R2616" s="83"/>
      <c r="S2616" s="83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185"/>
      <c r="AE2616" s="183"/>
      <c r="AF2616" s="185"/>
      <c r="AG2616" s="183"/>
      <c r="AH2616" s="185"/>
      <c r="AI2616" s="183"/>
      <c r="AJ2616" s="185"/>
      <c r="AK2616" s="183"/>
      <c r="AL2616" s="185"/>
      <c r="AM2616" s="183"/>
      <c r="AN2616" s="185"/>
      <c r="AO2616" s="183"/>
      <c r="AP2616" s="48"/>
      <c r="AQ2616" s="94"/>
    </row>
    <row r="2617" spans="1:43" x14ac:dyDescent="0.2">
      <c r="A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  <c r="R2617" s="83"/>
      <c r="S2617" s="83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185"/>
      <c r="AE2617" s="183"/>
      <c r="AF2617" s="185"/>
      <c r="AG2617" s="183"/>
      <c r="AH2617" s="185"/>
      <c r="AI2617" s="183"/>
      <c r="AJ2617" s="185"/>
      <c r="AK2617" s="183"/>
      <c r="AL2617" s="185"/>
      <c r="AM2617" s="183"/>
      <c r="AN2617" s="185"/>
      <c r="AO2617" s="183"/>
      <c r="AP2617" s="48"/>
      <c r="AQ2617" s="94"/>
    </row>
    <row r="2618" spans="1:43" x14ac:dyDescent="0.2">
      <c r="A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  <c r="R2618" s="83"/>
      <c r="S2618" s="83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185"/>
      <c r="AE2618" s="183"/>
      <c r="AF2618" s="185"/>
      <c r="AG2618" s="183"/>
      <c r="AH2618" s="185"/>
      <c r="AI2618" s="183"/>
      <c r="AJ2618" s="185"/>
      <c r="AK2618" s="183"/>
      <c r="AL2618" s="185"/>
      <c r="AM2618" s="183"/>
      <c r="AN2618" s="185"/>
      <c r="AO2618" s="183"/>
      <c r="AP2618" s="48"/>
      <c r="AQ2618" s="94"/>
    </row>
    <row r="2619" spans="1:43" x14ac:dyDescent="0.2">
      <c r="A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  <c r="R2619" s="83"/>
      <c r="S2619" s="83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185"/>
      <c r="AE2619" s="183"/>
      <c r="AF2619" s="185"/>
      <c r="AG2619" s="183"/>
      <c r="AH2619" s="185"/>
      <c r="AI2619" s="183"/>
      <c r="AJ2619" s="185"/>
      <c r="AK2619" s="183"/>
      <c r="AL2619" s="185"/>
      <c r="AM2619" s="183"/>
      <c r="AN2619" s="185"/>
      <c r="AO2619" s="183"/>
      <c r="AP2619" s="48"/>
      <c r="AQ2619" s="94"/>
    </row>
    <row r="2620" spans="1:43" x14ac:dyDescent="0.2">
      <c r="A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  <c r="R2620" s="83"/>
      <c r="S2620" s="83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185"/>
      <c r="AE2620" s="183"/>
      <c r="AF2620" s="185"/>
      <c r="AG2620" s="183"/>
      <c r="AH2620" s="185"/>
      <c r="AI2620" s="183"/>
      <c r="AJ2620" s="185"/>
      <c r="AK2620" s="183"/>
      <c r="AL2620" s="185"/>
      <c r="AM2620" s="183"/>
      <c r="AN2620" s="185"/>
      <c r="AO2620" s="183"/>
      <c r="AP2620" s="48"/>
      <c r="AQ2620" s="94"/>
    </row>
    <row r="2621" spans="1:43" x14ac:dyDescent="0.2">
      <c r="A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  <c r="R2621" s="83"/>
      <c r="S2621" s="83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185"/>
      <c r="AE2621" s="183"/>
      <c r="AF2621" s="185"/>
      <c r="AG2621" s="183"/>
      <c r="AH2621" s="185"/>
      <c r="AI2621" s="183"/>
      <c r="AJ2621" s="185"/>
      <c r="AK2621" s="183"/>
      <c r="AL2621" s="185"/>
      <c r="AM2621" s="183"/>
      <c r="AN2621" s="185"/>
      <c r="AO2621" s="183"/>
      <c r="AP2621" s="48"/>
      <c r="AQ2621" s="94"/>
    </row>
    <row r="2622" spans="1:43" x14ac:dyDescent="0.2">
      <c r="A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  <c r="R2622" s="83"/>
      <c r="S2622" s="83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185"/>
      <c r="AE2622" s="183"/>
      <c r="AF2622" s="185"/>
      <c r="AG2622" s="183"/>
      <c r="AH2622" s="185"/>
      <c r="AI2622" s="183"/>
      <c r="AJ2622" s="185"/>
      <c r="AK2622" s="183"/>
      <c r="AL2622" s="185"/>
      <c r="AM2622" s="183"/>
      <c r="AN2622" s="185"/>
      <c r="AO2622" s="183"/>
      <c r="AP2622" s="48"/>
      <c r="AQ2622" s="94"/>
    </row>
    <row r="2623" spans="1:43" x14ac:dyDescent="0.2">
      <c r="A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  <c r="R2623" s="83"/>
      <c r="S2623" s="83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185"/>
      <c r="AE2623" s="183"/>
      <c r="AF2623" s="185"/>
      <c r="AG2623" s="183"/>
      <c r="AH2623" s="185"/>
      <c r="AI2623" s="183"/>
      <c r="AJ2623" s="185"/>
      <c r="AK2623" s="183"/>
      <c r="AL2623" s="185"/>
      <c r="AM2623" s="183"/>
      <c r="AN2623" s="185"/>
      <c r="AO2623" s="183"/>
      <c r="AP2623" s="48"/>
      <c r="AQ2623" s="94"/>
    </row>
    <row r="2624" spans="1:43" x14ac:dyDescent="0.2">
      <c r="A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  <c r="R2624" s="83"/>
      <c r="S2624" s="83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185"/>
      <c r="AE2624" s="183"/>
      <c r="AF2624" s="185"/>
      <c r="AG2624" s="183"/>
      <c r="AH2624" s="185"/>
      <c r="AI2624" s="183"/>
      <c r="AJ2624" s="185"/>
      <c r="AK2624" s="183"/>
      <c r="AL2624" s="185"/>
      <c r="AM2624" s="183"/>
      <c r="AN2624" s="185"/>
      <c r="AO2624" s="183"/>
      <c r="AP2624" s="48"/>
      <c r="AQ2624" s="94"/>
    </row>
    <row r="2625" spans="1:43" x14ac:dyDescent="0.2">
      <c r="A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  <c r="R2625" s="83"/>
      <c r="S2625" s="83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185"/>
      <c r="AE2625" s="183"/>
      <c r="AF2625" s="185"/>
      <c r="AG2625" s="183"/>
      <c r="AH2625" s="185"/>
      <c r="AI2625" s="183"/>
      <c r="AJ2625" s="185"/>
      <c r="AK2625" s="183"/>
      <c r="AL2625" s="185"/>
      <c r="AM2625" s="183"/>
      <c r="AN2625" s="185"/>
      <c r="AO2625" s="183"/>
      <c r="AP2625" s="48"/>
      <c r="AQ2625" s="94"/>
    </row>
    <row r="2626" spans="1:43" x14ac:dyDescent="0.2">
      <c r="A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  <c r="R2626" s="83"/>
      <c r="S2626" s="83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185"/>
      <c r="AE2626" s="183"/>
      <c r="AF2626" s="185"/>
      <c r="AG2626" s="183"/>
      <c r="AH2626" s="185"/>
      <c r="AI2626" s="183"/>
      <c r="AJ2626" s="185"/>
      <c r="AK2626" s="183"/>
      <c r="AL2626" s="185"/>
      <c r="AM2626" s="183"/>
      <c r="AN2626" s="185"/>
      <c r="AO2626" s="183"/>
      <c r="AP2626" s="48"/>
      <c r="AQ2626" s="94"/>
    </row>
    <row r="2627" spans="1:43" x14ac:dyDescent="0.2">
      <c r="A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  <c r="R2627" s="83"/>
      <c r="S2627" s="83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185"/>
      <c r="AE2627" s="183"/>
      <c r="AF2627" s="185"/>
      <c r="AG2627" s="183"/>
      <c r="AH2627" s="185"/>
      <c r="AI2627" s="183"/>
      <c r="AJ2627" s="185"/>
      <c r="AK2627" s="183"/>
      <c r="AL2627" s="185"/>
      <c r="AM2627" s="183"/>
      <c r="AN2627" s="185"/>
      <c r="AO2627" s="183"/>
      <c r="AP2627" s="48"/>
      <c r="AQ2627" s="94"/>
    </row>
    <row r="2628" spans="1:43" x14ac:dyDescent="0.2">
      <c r="A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  <c r="R2628" s="83"/>
      <c r="S2628" s="83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185"/>
      <c r="AE2628" s="183"/>
      <c r="AF2628" s="185"/>
      <c r="AG2628" s="183"/>
      <c r="AH2628" s="185"/>
      <c r="AI2628" s="183"/>
      <c r="AJ2628" s="185"/>
      <c r="AK2628" s="183"/>
      <c r="AL2628" s="185"/>
      <c r="AM2628" s="183"/>
      <c r="AN2628" s="185"/>
      <c r="AO2628" s="183"/>
      <c r="AP2628" s="48"/>
      <c r="AQ2628" s="94"/>
    </row>
    <row r="2629" spans="1:43" x14ac:dyDescent="0.2">
      <c r="A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  <c r="R2629" s="83"/>
      <c r="S2629" s="83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185"/>
      <c r="AE2629" s="183"/>
      <c r="AF2629" s="185"/>
      <c r="AG2629" s="183"/>
      <c r="AH2629" s="185"/>
      <c r="AI2629" s="183"/>
      <c r="AJ2629" s="185"/>
      <c r="AK2629" s="183"/>
      <c r="AL2629" s="185"/>
      <c r="AM2629" s="183"/>
      <c r="AN2629" s="185"/>
      <c r="AO2629" s="183"/>
      <c r="AP2629" s="48"/>
      <c r="AQ2629" s="94"/>
    </row>
    <row r="2630" spans="1:43" x14ac:dyDescent="0.2">
      <c r="A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  <c r="R2630" s="83"/>
      <c r="S2630" s="83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185"/>
      <c r="AE2630" s="183"/>
      <c r="AF2630" s="185"/>
      <c r="AG2630" s="183"/>
      <c r="AH2630" s="185"/>
      <c r="AI2630" s="183"/>
      <c r="AJ2630" s="185"/>
      <c r="AK2630" s="183"/>
      <c r="AL2630" s="185"/>
      <c r="AM2630" s="183"/>
      <c r="AN2630" s="185"/>
      <c r="AO2630" s="183"/>
      <c r="AP2630" s="48"/>
      <c r="AQ2630" s="94"/>
    </row>
    <row r="2631" spans="1:43" x14ac:dyDescent="0.2">
      <c r="A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  <c r="R2631" s="83"/>
      <c r="S2631" s="83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185"/>
      <c r="AE2631" s="183"/>
      <c r="AF2631" s="185"/>
      <c r="AG2631" s="183"/>
      <c r="AH2631" s="185"/>
      <c r="AI2631" s="183"/>
      <c r="AJ2631" s="185"/>
      <c r="AK2631" s="183"/>
      <c r="AL2631" s="185"/>
      <c r="AM2631" s="183"/>
      <c r="AN2631" s="185"/>
      <c r="AO2631" s="183"/>
      <c r="AP2631" s="48"/>
      <c r="AQ2631" s="94"/>
    </row>
    <row r="2632" spans="1:43" x14ac:dyDescent="0.2">
      <c r="A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  <c r="R2632" s="83"/>
      <c r="S2632" s="83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185"/>
      <c r="AE2632" s="183"/>
      <c r="AF2632" s="185"/>
      <c r="AG2632" s="183"/>
      <c r="AH2632" s="185"/>
      <c r="AI2632" s="183"/>
      <c r="AJ2632" s="185"/>
      <c r="AK2632" s="183"/>
      <c r="AL2632" s="185"/>
      <c r="AM2632" s="183"/>
      <c r="AN2632" s="185"/>
      <c r="AO2632" s="183"/>
      <c r="AP2632" s="48"/>
      <c r="AQ2632" s="94"/>
    </row>
    <row r="2633" spans="1:43" x14ac:dyDescent="0.2">
      <c r="A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  <c r="R2633" s="83"/>
      <c r="S2633" s="83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185"/>
      <c r="AE2633" s="183"/>
      <c r="AF2633" s="185"/>
      <c r="AG2633" s="183"/>
      <c r="AH2633" s="185"/>
      <c r="AI2633" s="183"/>
      <c r="AJ2633" s="185"/>
      <c r="AK2633" s="183"/>
      <c r="AL2633" s="185"/>
      <c r="AM2633" s="183"/>
      <c r="AN2633" s="185"/>
      <c r="AO2633" s="183"/>
      <c r="AP2633" s="48"/>
      <c r="AQ2633" s="94"/>
    </row>
    <row r="2634" spans="1:43" x14ac:dyDescent="0.2">
      <c r="A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  <c r="R2634" s="83"/>
      <c r="S2634" s="83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185"/>
      <c r="AE2634" s="183"/>
      <c r="AF2634" s="185"/>
      <c r="AG2634" s="183"/>
      <c r="AH2634" s="185"/>
      <c r="AI2634" s="183"/>
      <c r="AJ2634" s="185"/>
      <c r="AK2634" s="183"/>
      <c r="AL2634" s="185"/>
      <c r="AM2634" s="183"/>
      <c r="AN2634" s="185"/>
      <c r="AO2634" s="183"/>
      <c r="AP2634" s="48"/>
      <c r="AQ2634" s="94"/>
    </row>
    <row r="2635" spans="1:43" x14ac:dyDescent="0.2">
      <c r="A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  <c r="R2635" s="83"/>
      <c r="S2635" s="83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185"/>
      <c r="AE2635" s="183"/>
      <c r="AF2635" s="185"/>
      <c r="AG2635" s="183"/>
      <c r="AH2635" s="185"/>
      <c r="AI2635" s="183"/>
      <c r="AJ2635" s="185"/>
      <c r="AK2635" s="183"/>
      <c r="AL2635" s="185"/>
      <c r="AM2635" s="183"/>
      <c r="AN2635" s="185"/>
      <c r="AO2635" s="183"/>
      <c r="AP2635" s="48"/>
      <c r="AQ2635" s="94"/>
    </row>
    <row r="2636" spans="1:43" x14ac:dyDescent="0.2">
      <c r="A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  <c r="R2636" s="83"/>
      <c r="S2636" s="83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185"/>
      <c r="AE2636" s="183"/>
      <c r="AF2636" s="185"/>
      <c r="AG2636" s="183"/>
      <c r="AH2636" s="185"/>
      <c r="AI2636" s="183"/>
      <c r="AJ2636" s="185"/>
      <c r="AK2636" s="183"/>
      <c r="AL2636" s="185"/>
      <c r="AM2636" s="183"/>
      <c r="AN2636" s="185"/>
      <c r="AO2636" s="183"/>
      <c r="AP2636" s="48"/>
      <c r="AQ2636" s="94"/>
    </row>
    <row r="2637" spans="1:43" x14ac:dyDescent="0.2">
      <c r="A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  <c r="R2637" s="83"/>
      <c r="S2637" s="83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185"/>
      <c r="AE2637" s="183"/>
      <c r="AF2637" s="185"/>
      <c r="AG2637" s="183"/>
      <c r="AH2637" s="185"/>
      <c r="AI2637" s="183"/>
      <c r="AJ2637" s="185"/>
      <c r="AK2637" s="183"/>
      <c r="AL2637" s="185"/>
      <c r="AM2637" s="183"/>
      <c r="AN2637" s="185"/>
      <c r="AO2637" s="183"/>
      <c r="AP2637" s="48"/>
      <c r="AQ2637" s="94"/>
    </row>
    <row r="2638" spans="1:43" x14ac:dyDescent="0.2">
      <c r="A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  <c r="R2638" s="83"/>
      <c r="S2638" s="83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185"/>
      <c r="AE2638" s="183"/>
      <c r="AF2638" s="185"/>
      <c r="AG2638" s="183"/>
      <c r="AH2638" s="185"/>
      <c r="AI2638" s="183"/>
      <c r="AJ2638" s="185"/>
      <c r="AK2638" s="183"/>
      <c r="AL2638" s="185"/>
      <c r="AM2638" s="183"/>
      <c r="AN2638" s="185"/>
      <c r="AO2638" s="183"/>
      <c r="AP2638" s="48"/>
      <c r="AQ2638" s="94"/>
    </row>
    <row r="2639" spans="1:43" x14ac:dyDescent="0.2">
      <c r="A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  <c r="R2639" s="83"/>
      <c r="S2639" s="83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185"/>
      <c r="AE2639" s="183"/>
      <c r="AF2639" s="185"/>
      <c r="AG2639" s="183"/>
      <c r="AH2639" s="185"/>
      <c r="AI2639" s="183"/>
      <c r="AJ2639" s="185"/>
      <c r="AK2639" s="183"/>
      <c r="AL2639" s="185"/>
      <c r="AM2639" s="183"/>
      <c r="AN2639" s="185"/>
      <c r="AO2639" s="183"/>
      <c r="AP2639" s="48"/>
      <c r="AQ2639" s="94"/>
    </row>
    <row r="2640" spans="1:43" x14ac:dyDescent="0.2">
      <c r="A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  <c r="R2640" s="83"/>
      <c r="S2640" s="83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185"/>
      <c r="AE2640" s="183"/>
      <c r="AF2640" s="185"/>
      <c r="AG2640" s="183"/>
      <c r="AH2640" s="185"/>
      <c r="AI2640" s="183"/>
      <c r="AJ2640" s="185"/>
      <c r="AK2640" s="183"/>
      <c r="AL2640" s="185"/>
      <c r="AM2640" s="183"/>
      <c r="AN2640" s="185"/>
      <c r="AO2640" s="183"/>
      <c r="AP2640" s="48"/>
      <c r="AQ2640" s="94"/>
    </row>
    <row r="2641" spans="1:43" x14ac:dyDescent="0.2">
      <c r="A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  <c r="R2641" s="83"/>
      <c r="S2641" s="83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185"/>
      <c r="AE2641" s="183"/>
      <c r="AF2641" s="185"/>
      <c r="AG2641" s="183"/>
      <c r="AH2641" s="185"/>
      <c r="AI2641" s="183"/>
      <c r="AJ2641" s="185"/>
      <c r="AK2641" s="183"/>
      <c r="AL2641" s="185"/>
      <c r="AM2641" s="183"/>
      <c r="AN2641" s="185"/>
      <c r="AO2641" s="183"/>
      <c r="AP2641" s="48"/>
      <c r="AQ2641" s="94"/>
    </row>
    <row r="2642" spans="1:43" x14ac:dyDescent="0.2">
      <c r="A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  <c r="R2642" s="83"/>
      <c r="S2642" s="83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185"/>
      <c r="AE2642" s="183"/>
      <c r="AF2642" s="185"/>
      <c r="AG2642" s="183"/>
      <c r="AH2642" s="185"/>
      <c r="AI2642" s="183"/>
      <c r="AJ2642" s="185"/>
      <c r="AK2642" s="183"/>
      <c r="AL2642" s="185"/>
      <c r="AM2642" s="183"/>
      <c r="AN2642" s="185"/>
      <c r="AO2642" s="183"/>
      <c r="AP2642" s="48"/>
      <c r="AQ2642" s="94"/>
    </row>
    <row r="2643" spans="1:43" x14ac:dyDescent="0.2">
      <c r="A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83"/>
      <c r="S2643" s="83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185"/>
      <c r="AE2643" s="183"/>
      <c r="AF2643" s="185"/>
      <c r="AG2643" s="183"/>
      <c r="AH2643" s="185"/>
      <c r="AI2643" s="183"/>
      <c r="AJ2643" s="185"/>
      <c r="AK2643" s="183"/>
      <c r="AL2643" s="185"/>
      <c r="AM2643" s="183"/>
      <c r="AN2643" s="185"/>
      <c r="AO2643" s="183"/>
      <c r="AP2643" s="48"/>
      <c r="AQ2643" s="94"/>
    </row>
    <row r="2644" spans="1:43" x14ac:dyDescent="0.2">
      <c r="A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  <c r="R2644" s="83"/>
      <c r="S2644" s="83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185"/>
      <c r="AE2644" s="183"/>
      <c r="AF2644" s="185"/>
      <c r="AG2644" s="183"/>
      <c r="AH2644" s="185"/>
      <c r="AI2644" s="183"/>
      <c r="AJ2644" s="185"/>
      <c r="AK2644" s="183"/>
      <c r="AL2644" s="185"/>
      <c r="AM2644" s="183"/>
      <c r="AN2644" s="185"/>
      <c r="AO2644" s="183"/>
      <c r="AP2644" s="48"/>
      <c r="AQ2644" s="94"/>
    </row>
    <row r="2645" spans="1:43" x14ac:dyDescent="0.2">
      <c r="A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  <c r="R2645" s="83"/>
      <c r="S2645" s="83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185"/>
      <c r="AE2645" s="183"/>
      <c r="AF2645" s="185"/>
      <c r="AG2645" s="183"/>
      <c r="AH2645" s="185"/>
      <c r="AI2645" s="183"/>
      <c r="AJ2645" s="185"/>
      <c r="AK2645" s="183"/>
      <c r="AL2645" s="185"/>
      <c r="AM2645" s="183"/>
      <c r="AN2645" s="185"/>
      <c r="AO2645" s="183"/>
      <c r="AP2645" s="48"/>
      <c r="AQ2645" s="94"/>
    </row>
    <row r="2646" spans="1:43" x14ac:dyDescent="0.2">
      <c r="A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  <c r="R2646" s="83"/>
      <c r="S2646" s="83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185"/>
      <c r="AE2646" s="183"/>
      <c r="AF2646" s="185"/>
      <c r="AG2646" s="183"/>
      <c r="AH2646" s="185"/>
      <c r="AI2646" s="183"/>
      <c r="AJ2646" s="185"/>
      <c r="AK2646" s="183"/>
      <c r="AL2646" s="185"/>
      <c r="AM2646" s="183"/>
      <c r="AN2646" s="185"/>
      <c r="AO2646" s="183"/>
      <c r="AP2646" s="48"/>
      <c r="AQ2646" s="94"/>
    </row>
    <row r="2647" spans="1:43" x14ac:dyDescent="0.2">
      <c r="A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  <c r="R2647" s="83"/>
      <c r="S2647" s="83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185"/>
      <c r="AE2647" s="183"/>
      <c r="AF2647" s="185"/>
      <c r="AG2647" s="183"/>
      <c r="AH2647" s="185"/>
      <c r="AI2647" s="183"/>
      <c r="AJ2647" s="185"/>
      <c r="AK2647" s="183"/>
      <c r="AL2647" s="185"/>
      <c r="AM2647" s="183"/>
      <c r="AN2647" s="185"/>
      <c r="AO2647" s="183"/>
      <c r="AP2647" s="48"/>
      <c r="AQ2647" s="94"/>
    </row>
    <row r="2648" spans="1:43" x14ac:dyDescent="0.2">
      <c r="A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  <c r="R2648" s="83"/>
      <c r="S2648" s="83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185"/>
      <c r="AE2648" s="183"/>
      <c r="AF2648" s="185"/>
      <c r="AG2648" s="183"/>
      <c r="AH2648" s="185"/>
      <c r="AI2648" s="183"/>
      <c r="AJ2648" s="185"/>
      <c r="AK2648" s="183"/>
      <c r="AL2648" s="185"/>
      <c r="AM2648" s="183"/>
      <c r="AN2648" s="185"/>
      <c r="AO2648" s="183"/>
      <c r="AP2648" s="48"/>
      <c r="AQ2648" s="94"/>
    </row>
    <row r="2649" spans="1:43" x14ac:dyDescent="0.2">
      <c r="A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  <c r="R2649" s="83"/>
      <c r="S2649" s="83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185"/>
      <c r="AE2649" s="183"/>
      <c r="AF2649" s="185"/>
      <c r="AG2649" s="183"/>
      <c r="AH2649" s="185"/>
      <c r="AI2649" s="183"/>
      <c r="AJ2649" s="185"/>
      <c r="AK2649" s="183"/>
      <c r="AL2649" s="185"/>
      <c r="AM2649" s="183"/>
      <c r="AN2649" s="185"/>
      <c r="AO2649" s="183"/>
      <c r="AP2649" s="48"/>
      <c r="AQ2649" s="94"/>
    </row>
    <row r="2650" spans="1:43" x14ac:dyDescent="0.2">
      <c r="A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  <c r="R2650" s="83"/>
      <c r="S2650" s="83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185"/>
      <c r="AE2650" s="183"/>
      <c r="AF2650" s="185"/>
      <c r="AG2650" s="183"/>
      <c r="AH2650" s="185"/>
      <c r="AI2650" s="183"/>
      <c r="AJ2650" s="185"/>
      <c r="AK2650" s="183"/>
      <c r="AL2650" s="185"/>
      <c r="AM2650" s="183"/>
      <c r="AN2650" s="185"/>
      <c r="AO2650" s="183"/>
      <c r="AP2650" s="48"/>
      <c r="AQ2650" s="94"/>
    </row>
    <row r="2651" spans="1:43" x14ac:dyDescent="0.2">
      <c r="A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  <c r="R2651" s="83"/>
      <c r="S2651" s="83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185"/>
      <c r="AE2651" s="183"/>
      <c r="AF2651" s="185"/>
      <c r="AG2651" s="183"/>
      <c r="AH2651" s="185"/>
      <c r="AI2651" s="183"/>
      <c r="AJ2651" s="185"/>
      <c r="AK2651" s="183"/>
      <c r="AL2651" s="185"/>
      <c r="AM2651" s="183"/>
      <c r="AN2651" s="185"/>
      <c r="AO2651" s="183"/>
      <c r="AP2651" s="48"/>
      <c r="AQ2651" s="94"/>
    </row>
    <row r="2652" spans="1:43" x14ac:dyDescent="0.2">
      <c r="A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  <c r="R2652" s="83"/>
      <c r="S2652" s="83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185"/>
      <c r="AE2652" s="183"/>
      <c r="AF2652" s="185"/>
      <c r="AG2652" s="183"/>
      <c r="AH2652" s="185"/>
      <c r="AI2652" s="183"/>
      <c r="AJ2652" s="185"/>
      <c r="AK2652" s="183"/>
      <c r="AL2652" s="185"/>
      <c r="AM2652" s="183"/>
      <c r="AN2652" s="185"/>
      <c r="AO2652" s="183"/>
      <c r="AP2652" s="48"/>
      <c r="AQ2652" s="94"/>
    </row>
    <row r="2653" spans="1:43" x14ac:dyDescent="0.2">
      <c r="A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  <c r="R2653" s="83"/>
      <c r="S2653" s="83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185"/>
      <c r="AE2653" s="183"/>
      <c r="AF2653" s="185"/>
      <c r="AG2653" s="183"/>
      <c r="AH2653" s="185"/>
      <c r="AI2653" s="183"/>
      <c r="AJ2653" s="185"/>
      <c r="AK2653" s="183"/>
      <c r="AL2653" s="185"/>
      <c r="AM2653" s="183"/>
      <c r="AN2653" s="185"/>
      <c r="AO2653" s="183"/>
      <c r="AP2653" s="48"/>
      <c r="AQ2653" s="94"/>
    </row>
    <row r="2654" spans="1:43" x14ac:dyDescent="0.2">
      <c r="A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  <c r="R2654" s="83"/>
      <c r="S2654" s="83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185"/>
      <c r="AE2654" s="183"/>
      <c r="AF2654" s="185"/>
      <c r="AG2654" s="183"/>
      <c r="AH2654" s="185"/>
      <c r="AI2654" s="183"/>
      <c r="AJ2654" s="185"/>
      <c r="AK2654" s="183"/>
      <c r="AL2654" s="185"/>
      <c r="AM2654" s="183"/>
      <c r="AN2654" s="185"/>
      <c r="AO2654" s="183"/>
      <c r="AP2654" s="48"/>
      <c r="AQ2654" s="94"/>
    </row>
    <row r="2655" spans="1:43" x14ac:dyDescent="0.2">
      <c r="A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  <c r="R2655" s="83"/>
      <c r="S2655" s="83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185"/>
      <c r="AE2655" s="183"/>
      <c r="AF2655" s="185"/>
      <c r="AG2655" s="183"/>
      <c r="AH2655" s="185"/>
      <c r="AI2655" s="183"/>
      <c r="AJ2655" s="185"/>
      <c r="AK2655" s="183"/>
      <c r="AL2655" s="185"/>
      <c r="AM2655" s="183"/>
      <c r="AN2655" s="185"/>
      <c r="AO2655" s="183"/>
      <c r="AP2655" s="48"/>
      <c r="AQ2655" s="94"/>
    </row>
    <row r="2656" spans="1:43" x14ac:dyDescent="0.2">
      <c r="A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  <c r="R2656" s="83"/>
      <c r="S2656" s="83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185"/>
      <c r="AE2656" s="183"/>
      <c r="AF2656" s="185"/>
      <c r="AG2656" s="183"/>
      <c r="AH2656" s="185"/>
      <c r="AI2656" s="183"/>
      <c r="AJ2656" s="185"/>
      <c r="AK2656" s="183"/>
      <c r="AL2656" s="185"/>
      <c r="AM2656" s="183"/>
      <c r="AN2656" s="185"/>
      <c r="AO2656" s="183"/>
      <c r="AP2656" s="48"/>
      <c r="AQ2656" s="94"/>
    </row>
    <row r="2657" spans="1:43" x14ac:dyDescent="0.2">
      <c r="A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  <c r="R2657" s="83"/>
      <c r="S2657" s="83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185"/>
      <c r="AE2657" s="183"/>
      <c r="AF2657" s="185"/>
      <c r="AG2657" s="183"/>
      <c r="AH2657" s="185"/>
      <c r="AI2657" s="183"/>
      <c r="AJ2657" s="185"/>
      <c r="AK2657" s="183"/>
      <c r="AL2657" s="185"/>
      <c r="AM2657" s="183"/>
      <c r="AN2657" s="185"/>
      <c r="AO2657" s="183"/>
      <c r="AP2657" s="48"/>
      <c r="AQ2657" s="94"/>
    </row>
    <row r="2658" spans="1:43" x14ac:dyDescent="0.2">
      <c r="A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  <c r="R2658" s="83"/>
      <c r="S2658" s="83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185"/>
      <c r="AE2658" s="183"/>
      <c r="AF2658" s="185"/>
      <c r="AG2658" s="183"/>
      <c r="AH2658" s="185"/>
      <c r="AI2658" s="183"/>
      <c r="AJ2658" s="185"/>
      <c r="AK2658" s="183"/>
      <c r="AL2658" s="185"/>
      <c r="AM2658" s="183"/>
      <c r="AN2658" s="185"/>
      <c r="AO2658" s="183"/>
      <c r="AP2658" s="48"/>
      <c r="AQ2658" s="94"/>
    </row>
    <row r="2659" spans="1:43" x14ac:dyDescent="0.2">
      <c r="A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  <c r="R2659" s="83"/>
      <c r="S2659" s="83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185"/>
      <c r="AE2659" s="183"/>
      <c r="AF2659" s="185"/>
      <c r="AG2659" s="183"/>
      <c r="AH2659" s="185"/>
      <c r="AI2659" s="183"/>
      <c r="AJ2659" s="185"/>
      <c r="AK2659" s="183"/>
      <c r="AL2659" s="185"/>
      <c r="AM2659" s="183"/>
      <c r="AN2659" s="185"/>
      <c r="AO2659" s="183"/>
      <c r="AP2659" s="48"/>
      <c r="AQ2659" s="94"/>
    </row>
    <row r="2660" spans="1:43" x14ac:dyDescent="0.2">
      <c r="A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  <c r="R2660" s="83"/>
      <c r="S2660" s="83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185"/>
      <c r="AE2660" s="183"/>
      <c r="AF2660" s="185"/>
      <c r="AG2660" s="183"/>
      <c r="AH2660" s="185"/>
      <c r="AI2660" s="183"/>
      <c r="AJ2660" s="185"/>
      <c r="AK2660" s="183"/>
      <c r="AL2660" s="185"/>
      <c r="AM2660" s="183"/>
      <c r="AN2660" s="185"/>
      <c r="AO2660" s="183"/>
      <c r="AP2660" s="48"/>
      <c r="AQ2660" s="94"/>
    </row>
    <row r="2661" spans="1:43" x14ac:dyDescent="0.2">
      <c r="A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  <c r="R2661" s="83"/>
      <c r="S2661" s="83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185"/>
      <c r="AE2661" s="183"/>
      <c r="AF2661" s="185"/>
      <c r="AG2661" s="183"/>
      <c r="AH2661" s="185"/>
      <c r="AI2661" s="183"/>
      <c r="AJ2661" s="185"/>
      <c r="AK2661" s="183"/>
      <c r="AL2661" s="185"/>
      <c r="AM2661" s="183"/>
      <c r="AN2661" s="185"/>
      <c r="AO2661" s="183"/>
      <c r="AP2661" s="48"/>
      <c r="AQ2661" s="94"/>
    </row>
    <row r="2662" spans="1:43" x14ac:dyDescent="0.2">
      <c r="A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  <c r="R2662" s="83"/>
      <c r="S2662" s="83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185"/>
      <c r="AE2662" s="183"/>
      <c r="AF2662" s="185"/>
      <c r="AG2662" s="183"/>
      <c r="AH2662" s="185"/>
      <c r="AI2662" s="183"/>
      <c r="AJ2662" s="185"/>
      <c r="AK2662" s="183"/>
      <c r="AL2662" s="185"/>
      <c r="AM2662" s="183"/>
      <c r="AN2662" s="185"/>
      <c r="AO2662" s="183"/>
      <c r="AP2662" s="48"/>
      <c r="AQ2662" s="94"/>
    </row>
    <row r="2663" spans="1:43" x14ac:dyDescent="0.2">
      <c r="A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  <c r="R2663" s="83"/>
      <c r="S2663" s="83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185"/>
      <c r="AE2663" s="183"/>
      <c r="AF2663" s="185"/>
      <c r="AG2663" s="183"/>
      <c r="AH2663" s="185"/>
      <c r="AI2663" s="183"/>
      <c r="AJ2663" s="185"/>
      <c r="AK2663" s="183"/>
      <c r="AL2663" s="185"/>
      <c r="AM2663" s="183"/>
      <c r="AN2663" s="185"/>
      <c r="AO2663" s="183"/>
      <c r="AP2663" s="48"/>
      <c r="AQ2663" s="94"/>
    </row>
    <row r="2664" spans="1:43" x14ac:dyDescent="0.2">
      <c r="A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  <c r="R2664" s="83"/>
      <c r="S2664" s="83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185"/>
      <c r="AE2664" s="183"/>
      <c r="AF2664" s="185"/>
      <c r="AG2664" s="183"/>
      <c r="AH2664" s="185"/>
      <c r="AI2664" s="183"/>
      <c r="AJ2664" s="185"/>
      <c r="AK2664" s="183"/>
      <c r="AL2664" s="185"/>
      <c r="AM2664" s="183"/>
      <c r="AN2664" s="185"/>
      <c r="AO2664" s="183"/>
      <c r="AP2664" s="48"/>
      <c r="AQ2664" s="94"/>
    </row>
    <row r="2665" spans="1:43" x14ac:dyDescent="0.2">
      <c r="A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  <c r="R2665" s="83"/>
      <c r="S2665" s="83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185"/>
      <c r="AE2665" s="183"/>
      <c r="AF2665" s="185"/>
      <c r="AG2665" s="183"/>
      <c r="AH2665" s="185"/>
      <c r="AI2665" s="183"/>
      <c r="AJ2665" s="185"/>
      <c r="AK2665" s="183"/>
      <c r="AL2665" s="185"/>
      <c r="AM2665" s="183"/>
      <c r="AN2665" s="185"/>
      <c r="AO2665" s="183"/>
      <c r="AP2665" s="48"/>
      <c r="AQ2665" s="94"/>
    </row>
    <row r="2666" spans="1:43" x14ac:dyDescent="0.2">
      <c r="A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  <c r="R2666" s="83"/>
      <c r="S2666" s="83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185"/>
      <c r="AE2666" s="183"/>
      <c r="AF2666" s="185"/>
      <c r="AG2666" s="183"/>
      <c r="AH2666" s="185"/>
      <c r="AI2666" s="183"/>
      <c r="AJ2666" s="185"/>
      <c r="AK2666" s="183"/>
      <c r="AL2666" s="185"/>
      <c r="AM2666" s="183"/>
      <c r="AN2666" s="185"/>
      <c r="AO2666" s="183"/>
      <c r="AP2666" s="48"/>
      <c r="AQ2666" s="94"/>
    </row>
    <row r="2667" spans="1:43" x14ac:dyDescent="0.2">
      <c r="A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  <c r="R2667" s="83"/>
      <c r="S2667" s="83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185"/>
      <c r="AE2667" s="183"/>
      <c r="AF2667" s="185"/>
      <c r="AG2667" s="183"/>
      <c r="AH2667" s="185"/>
      <c r="AI2667" s="183"/>
      <c r="AJ2667" s="185"/>
      <c r="AK2667" s="183"/>
      <c r="AL2667" s="185"/>
      <c r="AM2667" s="183"/>
      <c r="AN2667" s="185"/>
      <c r="AO2667" s="183"/>
      <c r="AP2667" s="48"/>
      <c r="AQ2667" s="94"/>
    </row>
    <row r="2668" spans="1:43" x14ac:dyDescent="0.2">
      <c r="A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  <c r="R2668" s="83"/>
      <c r="S2668" s="83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185"/>
      <c r="AE2668" s="183"/>
      <c r="AF2668" s="185"/>
      <c r="AG2668" s="183"/>
      <c r="AH2668" s="185"/>
      <c r="AI2668" s="183"/>
      <c r="AJ2668" s="185"/>
      <c r="AK2668" s="183"/>
      <c r="AL2668" s="185"/>
      <c r="AM2668" s="183"/>
      <c r="AN2668" s="185"/>
      <c r="AO2668" s="183"/>
      <c r="AP2668" s="48"/>
      <c r="AQ2668" s="94"/>
    </row>
    <row r="2669" spans="1:43" x14ac:dyDescent="0.2">
      <c r="A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  <c r="R2669" s="83"/>
      <c r="S2669" s="83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185"/>
      <c r="AE2669" s="183"/>
      <c r="AF2669" s="185"/>
      <c r="AG2669" s="183"/>
      <c r="AH2669" s="185"/>
      <c r="AI2669" s="183"/>
      <c r="AJ2669" s="185"/>
      <c r="AK2669" s="183"/>
      <c r="AL2669" s="185"/>
      <c r="AM2669" s="183"/>
      <c r="AN2669" s="185"/>
      <c r="AO2669" s="183"/>
      <c r="AP2669" s="48"/>
      <c r="AQ2669" s="94"/>
    </row>
    <row r="2670" spans="1:43" x14ac:dyDescent="0.2">
      <c r="A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  <c r="R2670" s="83"/>
      <c r="S2670" s="83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185"/>
      <c r="AE2670" s="183"/>
      <c r="AF2670" s="185"/>
      <c r="AG2670" s="183"/>
      <c r="AH2670" s="185"/>
      <c r="AI2670" s="183"/>
      <c r="AJ2670" s="185"/>
      <c r="AK2670" s="183"/>
      <c r="AL2670" s="185"/>
      <c r="AM2670" s="183"/>
      <c r="AN2670" s="185"/>
      <c r="AO2670" s="183"/>
      <c r="AP2670" s="48"/>
      <c r="AQ2670" s="94"/>
    </row>
    <row r="2671" spans="1:43" x14ac:dyDescent="0.2">
      <c r="A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  <c r="R2671" s="83"/>
      <c r="S2671" s="83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185"/>
      <c r="AE2671" s="183"/>
      <c r="AF2671" s="185"/>
      <c r="AG2671" s="183"/>
      <c r="AH2671" s="185"/>
      <c r="AI2671" s="183"/>
      <c r="AJ2671" s="185"/>
      <c r="AK2671" s="183"/>
      <c r="AL2671" s="185"/>
      <c r="AM2671" s="183"/>
      <c r="AN2671" s="185"/>
      <c r="AO2671" s="183"/>
      <c r="AP2671" s="48"/>
      <c r="AQ2671" s="94"/>
    </row>
    <row r="2672" spans="1:43" x14ac:dyDescent="0.2">
      <c r="A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  <c r="R2672" s="83"/>
      <c r="S2672" s="83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185"/>
      <c r="AE2672" s="183"/>
      <c r="AF2672" s="185"/>
      <c r="AG2672" s="183"/>
      <c r="AH2672" s="185"/>
      <c r="AI2672" s="183"/>
      <c r="AJ2672" s="185"/>
      <c r="AK2672" s="183"/>
      <c r="AL2672" s="185"/>
      <c r="AM2672" s="183"/>
      <c r="AN2672" s="185"/>
      <c r="AO2672" s="183"/>
      <c r="AP2672" s="48"/>
      <c r="AQ2672" s="94"/>
    </row>
    <row r="2673" spans="1:43" x14ac:dyDescent="0.2">
      <c r="A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  <c r="R2673" s="83"/>
      <c r="S2673" s="83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185"/>
      <c r="AE2673" s="183"/>
      <c r="AF2673" s="185"/>
      <c r="AG2673" s="183"/>
      <c r="AH2673" s="185"/>
      <c r="AI2673" s="183"/>
      <c r="AJ2673" s="185"/>
      <c r="AK2673" s="183"/>
      <c r="AL2673" s="185"/>
      <c r="AM2673" s="183"/>
      <c r="AN2673" s="185"/>
      <c r="AO2673" s="183"/>
      <c r="AP2673" s="48"/>
      <c r="AQ2673" s="94"/>
    </row>
    <row r="2674" spans="1:43" x14ac:dyDescent="0.2">
      <c r="A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  <c r="R2674" s="83"/>
      <c r="S2674" s="83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185"/>
      <c r="AE2674" s="183"/>
      <c r="AF2674" s="185"/>
      <c r="AG2674" s="183"/>
      <c r="AH2674" s="185"/>
      <c r="AI2674" s="183"/>
      <c r="AJ2674" s="185"/>
      <c r="AK2674" s="183"/>
      <c r="AL2674" s="185"/>
      <c r="AM2674" s="183"/>
      <c r="AN2674" s="185"/>
      <c r="AO2674" s="183"/>
      <c r="AP2674" s="48"/>
      <c r="AQ2674" s="94"/>
    </row>
    <row r="2675" spans="1:43" x14ac:dyDescent="0.2">
      <c r="A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  <c r="R2675" s="83"/>
      <c r="S2675" s="83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185"/>
      <c r="AE2675" s="183"/>
      <c r="AF2675" s="185"/>
      <c r="AG2675" s="183"/>
      <c r="AH2675" s="185"/>
      <c r="AI2675" s="183"/>
      <c r="AJ2675" s="185"/>
      <c r="AK2675" s="183"/>
      <c r="AL2675" s="185"/>
      <c r="AM2675" s="183"/>
      <c r="AN2675" s="185"/>
      <c r="AO2675" s="183"/>
      <c r="AP2675" s="48"/>
      <c r="AQ2675" s="94"/>
    </row>
    <row r="2676" spans="1:43" x14ac:dyDescent="0.2">
      <c r="A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  <c r="R2676" s="83"/>
      <c r="S2676" s="83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185"/>
      <c r="AE2676" s="183"/>
      <c r="AF2676" s="185"/>
      <c r="AG2676" s="183"/>
      <c r="AH2676" s="185"/>
      <c r="AI2676" s="183"/>
      <c r="AJ2676" s="185"/>
      <c r="AK2676" s="183"/>
      <c r="AL2676" s="185"/>
      <c r="AM2676" s="183"/>
      <c r="AN2676" s="185"/>
      <c r="AO2676" s="183"/>
      <c r="AP2676" s="48"/>
      <c r="AQ2676" s="94"/>
    </row>
    <row r="2677" spans="1:43" x14ac:dyDescent="0.2">
      <c r="A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  <c r="R2677" s="83"/>
      <c r="S2677" s="83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185"/>
      <c r="AE2677" s="183"/>
      <c r="AF2677" s="185"/>
      <c r="AG2677" s="183"/>
      <c r="AH2677" s="185"/>
      <c r="AI2677" s="183"/>
      <c r="AJ2677" s="185"/>
      <c r="AK2677" s="183"/>
      <c r="AL2677" s="185"/>
      <c r="AM2677" s="183"/>
      <c r="AN2677" s="185"/>
      <c r="AO2677" s="183"/>
      <c r="AP2677" s="48"/>
      <c r="AQ2677" s="94"/>
    </row>
    <row r="2678" spans="1:43" x14ac:dyDescent="0.2">
      <c r="A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  <c r="R2678" s="83"/>
      <c r="S2678" s="83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185"/>
      <c r="AE2678" s="183"/>
      <c r="AF2678" s="185"/>
      <c r="AG2678" s="183"/>
      <c r="AH2678" s="185"/>
      <c r="AI2678" s="183"/>
      <c r="AJ2678" s="185"/>
      <c r="AK2678" s="183"/>
      <c r="AL2678" s="185"/>
      <c r="AM2678" s="183"/>
      <c r="AN2678" s="185"/>
      <c r="AO2678" s="183"/>
      <c r="AP2678" s="48"/>
      <c r="AQ2678" s="94"/>
    </row>
    <row r="2679" spans="1:43" x14ac:dyDescent="0.2">
      <c r="A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  <c r="R2679" s="83"/>
      <c r="S2679" s="83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185"/>
      <c r="AE2679" s="183"/>
      <c r="AF2679" s="185"/>
      <c r="AG2679" s="183"/>
      <c r="AH2679" s="185"/>
      <c r="AI2679" s="183"/>
      <c r="AJ2679" s="185"/>
      <c r="AK2679" s="183"/>
      <c r="AL2679" s="185"/>
      <c r="AM2679" s="183"/>
      <c r="AN2679" s="185"/>
      <c r="AO2679" s="183"/>
      <c r="AP2679" s="48"/>
      <c r="AQ2679" s="94"/>
    </row>
    <row r="2680" spans="1:43" x14ac:dyDescent="0.2">
      <c r="A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83"/>
      <c r="S2680" s="83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185"/>
      <c r="AE2680" s="183"/>
      <c r="AF2680" s="185"/>
      <c r="AG2680" s="183"/>
      <c r="AH2680" s="185"/>
      <c r="AI2680" s="183"/>
      <c r="AJ2680" s="185"/>
      <c r="AK2680" s="183"/>
      <c r="AL2680" s="185"/>
      <c r="AM2680" s="183"/>
      <c r="AN2680" s="185"/>
      <c r="AO2680" s="183"/>
      <c r="AP2680" s="48"/>
      <c r="AQ2680" s="94"/>
    </row>
    <row r="2681" spans="1:43" x14ac:dyDescent="0.2">
      <c r="A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185"/>
      <c r="AE2681" s="183"/>
      <c r="AF2681" s="185"/>
      <c r="AG2681" s="183"/>
      <c r="AH2681" s="185"/>
      <c r="AI2681" s="183"/>
      <c r="AJ2681" s="185"/>
      <c r="AK2681" s="183"/>
      <c r="AL2681" s="185"/>
      <c r="AM2681" s="183"/>
      <c r="AN2681" s="185"/>
      <c r="AO2681" s="183"/>
      <c r="AP2681" s="48"/>
      <c r="AQ2681" s="94"/>
    </row>
    <row r="2682" spans="1:43" x14ac:dyDescent="0.2">
      <c r="A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83"/>
      <c r="S2682" s="83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185"/>
      <c r="AE2682" s="183"/>
      <c r="AF2682" s="185"/>
      <c r="AG2682" s="183"/>
      <c r="AH2682" s="185"/>
      <c r="AI2682" s="183"/>
      <c r="AJ2682" s="185"/>
      <c r="AK2682" s="183"/>
      <c r="AL2682" s="185"/>
      <c r="AM2682" s="183"/>
      <c r="AN2682" s="185"/>
      <c r="AO2682" s="183"/>
      <c r="AP2682" s="48"/>
      <c r="AQ2682" s="94"/>
    </row>
    <row r="2683" spans="1:43" x14ac:dyDescent="0.2">
      <c r="A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83"/>
      <c r="S2683" s="83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185"/>
      <c r="AE2683" s="183"/>
      <c r="AF2683" s="185"/>
      <c r="AG2683" s="183"/>
      <c r="AH2683" s="185"/>
      <c r="AI2683" s="183"/>
      <c r="AJ2683" s="185"/>
      <c r="AK2683" s="183"/>
      <c r="AL2683" s="185"/>
      <c r="AM2683" s="183"/>
      <c r="AN2683" s="185"/>
      <c r="AO2683" s="183"/>
      <c r="AP2683" s="48"/>
      <c r="AQ2683" s="94"/>
    </row>
    <row r="2684" spans="1:43" x14ac:dyDescent="0.2">
      <c r="A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83"/>
      <c r="S2684" s="83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185"/>
      <c r="AE2684" s="183"/>
      <c r="AF2684" s="185"/>
      <c r="AG2684" s="183"/>
      <c r="AH2684" s="185"/>
      <c r="AI2684" s="183"/>
      <c r="AJ2684" s="185"/>
      <c r="AK2684" s="183"/>
      <c r="AL2684" s="185"/>
      <c r="AM2684" s="183"/>
      <c r="AN2684" s="185"/>
      <c r="AO2684" s="183"/>
      <c r="AP2684" s="48"/>
      <c r="AQ2684" s="94"/>
    </row>
    <row r="2685" spans="1:43" x14ac:dyDescent="0.2">
      <c r="A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83"/>
      <c r="S2685" s="83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185"/>
      <c r="AE2685" s="183"/>
      <c r="AF2685" s="185"/>
      <c r="AG2685" s="183"/>
      <c r="AH2685" s="185"/>
      <c r="AI2685" s="183"/>
      <c r="AJ2685" s="185"/>
      <c r="AK2685" s="183"/>
      <c r="AL2685" s="185"/>
      <c r="AM2685" s="183"/>
      <c r="AN2685" s="185"/>
      <c r="AO2685" s="183"/>
      <c r="AP2685" s="48"/>
      <c r="AQ2685" s="94"/>
    </row>
    <row r="2686" spans="1:43" x14ac:dyDescent="0.2">
      <c r="A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83"/>
      <c r="S2686" s="83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185"/>
      <c r="AE2686" s="183"/>
      <c r="AF2686" s="185"/>
      <c r="AG2686" s="183"/>
      <c r="AH2686" s="185"/>
      <c r="AI2686" s="183"/>
      <c r="AJ2686" s="185"/>
      <c r="AK2686" s="183"/>
      <c r="AL2686" s="185"/>
      <c r="AM2686" s="183"/>
      <c r="AN2686" s="185"/>
      <c r="AO2686" s="183"/>
      <c r="AP2686" s="48"/>
      <c r="AQ2686" s="94"/>
    </row>
    <row r="2687" spans="1:43" x14ac:dyDescent="0.2">
      <c r="A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83"/>
      <c r="S2687" s="83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185"/>
      <c r="AE2687" s="183"/>
      <c r="AF2687" s="185"/>
      <c r="AG2687" s="183"/>
      <c r="AH2687" s="185"/>
      <c r="AI2687" s="183"/>
      <c r="AJ2687" s="185"/>
      <c r="AK2687" s="183"/>
      <c r="AL2687" s="185"/>
      <c r="AM2687" s="183"/>
      <c r="AN2687" s="185"/>
      <c r="AO2687" s="183"/>
      <c r="AP2687" s="48"/>
      <c r="AQ2687" s="94"/>
    </row>
    <row r="2688" spans="1:43" x14ac:dyDescent="0.2">
      <c r="A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83"/>
      <c r="S2688" s="83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185"/>
      <c r="AE2688" s="183"/>
      <c r="AF2688" s="185"/>
      <c r="AG2688" s="183"/>
      <c r="AH2688" s="185"/>
      <c r="AI2688" s="183"/>
      <c r="AJ2688" s="185"/>
      <c r="AK2688" s="183"/>
      <c r="AL2688" s="185"/>
      <c r="AM2688" s="183"/>
      <c r="AN2688" s="185"/>
      <c r="AO2688" s="183"/>
      <c r="AP2688" s="48"/>
      <c r="AQ2688" s="94"/>
    </row>
    <row r="2689" spans="1:43" x14ac:dyDescent="0.2">
      <c r="A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83"/>
      <c r="S2689" s="83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185"/>
      <c r="AE2689" s="183"/>
      <c r="AF2689" s="185"/>
      <c r="AG2689" s="183"/>
      <c r="AH2689" s="185"/>
      <c r="AI2689" s="183"/>
      <c r="AJ2689" s="185"/>
      <c r="AK2689" s="183"/>
      <c r="AL2689" s="185"/>
      <c r="AM2689" s="183"/>
      <c r="AN2689" s="185"/>
      <c r="AO2689" s="183"/>
      <c r="AP2689" s="48"/>
      <c r="AQ2689" s="94"/>
    </row>
    <row r="2690" spans="1:43" x14ac:dyDescent="0.2">
      <c r="A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83"/>
      <c r="S2690" s="83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185"/>
      <c r="AE2690" s="183"/>
      <c r="AF2690" s="185"/>
      <c r="AG2690" s="183"/>
      <c r="AH2690" s="185"/>
      <c r="AI2690" s="183"/>
      <c r="AJ2690" s="185"/>
      <c r="AK2690" s="183"/>
      <c r="AL2690" s="185"/>
      <c r="AM2690" s="183"/>
      <c r="AN2690" s="185"/>
      <c r="AO2690" s="183"/>
      <c r="AP2690" s="48"/>
      <c r="AQ2690" s="94"/>
    </row>
    <row r="2691" spans="1:43" x14ac:dyDescent="0.2">
      <c r="A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83"/>
      <c r="S2691" s="83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185"/>
      <c r="AE2691" s="183"/>
      <c r="AF2691" s="185"/>
      <c r="AG2691" s="183"/>
      <c r="AH2691" s="185"/>
      <c r="AI2691" s="183"/>
      <c r="AJ2691" s="185"/>
      <c r="AK2691" s="183"/>
      <c r="AL2691" s="185"/>
      <c r="AM2691" s="183"/>
      <c r="AN2691" s="185"/>
      <c r="AO2691" s="183"/>
      <c r="AP2691" s="48"/>
      <c r="AQ2691" s="94"/>
    </row>
    <row r="2692" spans="1:43" x14ac:dyDescent="0.2">
      <c r="A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83"/>
      <c r="S2692" s="83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185"/>
      <c r="AE2692" s="183"/>
      <c r="AF2692" s="185"/>
      <c r="AG2692" s="183"/>
      <c r="AH2692" s="185"/>
      <c r="AI2692" s="183"/>
      <c r="AJ2692" s="185"/>
      <c r="AK2692" s="183"/>
      <c r="AL2692" s="185"/>
      <c r="AM2692" s="183"/>
      <c r="AN2692" s="185"/>
      <c r="AO2692" s="183"/>
      <c r="AP2692" s="48"/>
      <c r="AQ2692" s="94"/>
    </row>
    <row r="2693" spans="1:43" x14ac:dyDescent="0.2">
      <c r="A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83"/>
      <c r="S2693" s="83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185"/>
      <c r="AE2693" s="183"/>
      <c r="AF2693" s="185"/>
      <c r="AG2693" s="183"/>
      <c r="AH2693" s="185"/>
      <c r="AI2693" s="183"/>
      <c r="AJ2693" s="185"/>
      <c r="AK2693" s="183"/>
      <c r="AL2693" s="185"/>
      <c r="AM2693" s="183"/>
      <c r="AN2693" s="185"/>
      <c r="AO2693" s="183"/>
      <c r="AP2693" s="48"/>
      <c r="AQ2693" s="94"/>
    </row>
    <row r="2694" spans="1:43" x14ac:dyDescent="0.2">
      <c r="A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83"/>
      <c r="S2694" s="83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185"/>
      <c r="AE2694" s="183"/>
      <c r="AF2694" s="185"/>
      <c r="AG2694" s="183"/>
      <c r="AH2694" s="185"/>
      <c r="AI2694" s="183"/>
      <c r="AJ2694" s="185"/>
      <c r="AK2694" s="183"/>
      <c r="AL2694" s="185"/>
      <c r="AM2694" s="183"/>
      <c r="AN2694" s="185"/>
      <c r="AO2694" s="183"/>
      <c r="AP2694" s="48"/>
      <c r="AQ2694" s="94"/>
    </row>
    <row r="2695" spans="1:43" x14ac:dyDescent="0.2">
      <c r="A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83"/>
      <c r="S2695" s="83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185"/>
      <c r="AE2695" s="183"/>
      <c r="AF2695" s="185"/>
      <c r="AG2695" s="183"/>
      <c r="AH2695" s="185"/>
      <c r="AI2695" s="183"/>
      <c r="AJ2695" s="185"/>
      <c r="AK2695" s="183"/>
      <c r="AL2695" s="185"/>
      <c r="AM2695" s="183"/>
      <c r="AN2695" s="185"/>
      <c r="AO2695" s="183"/>
      <c r="AP2695" s="48"/>
      <c r="AQ2695" s="94"/>
    </row>
    <row r="2696" spans="1:43" x14ac:dyDescent="0.2">
      <c r="A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83"/>
      <c r="S2696" s="83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185"/>
      <c r="AE2696" s="183"/>
      <c r="AF2696" s="185"/>
      <c r="AG2696" s="183"/>
      <c r="AH2696" s="185"/>
      <c r="AI2696" s="183"/>
      <c r="AJ2696" s="185"/>
      <c r="AK2696" s="183"/>
      <c r="AL2696" s="185"/>
      <c r="AM2696" s="183"/>
      <c r="AN2696" s="185"/>
      <c r="AO2696" s="183"/>
      <c r="AP2696" s="48"/>
      <c r="AQ2696" s="94"/>
    </row>
    <row r="2697" spans="1:43" x14ac:dyDescent="0.2">
      <c r="A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83"/>
      <c r="S2697" s="83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185"/>
      <c r="AE2697" s="183"/>
      <c r="AF2697" s="185"/>
      <c r="AG2697" s="183"/>
      <c r="AH2697" s="185"/>
      <c r="AI2697" s="183"/>
      <c r="AJ2697" s="185"/>
      <c r="AK2697" s="183"/>
      <c r="AL2697" s="185"/>
      <c r="AM2697" s="183"/>
      <c r="AN2697" s="185"/>
      <c r="AO2697" s="183"/>
      <c r="AP2697" s="48"/>
      <c r="AQ2697" s="94"/>
    </row>
    <row r="2698" spans="1:43" x14ac:dyDescent="0.2">
      <c r="A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83"/>
      <c r="S2698" s="83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185"/>
      <c r="AE2698" s="183"/>
      <c r="AF2698" s="185"/>
      <c r="AG2698" s="183"/>
      <c r="AH2698" s="185"/>
      <c r="AI2698" s="183"/>
      <c r="AJ2698" s="185"/>
      <c r="AK2698" s="183"/>
      <c r="AL2698" s="185"/>
      <c r="AM2698" s="183"/>
      <c r="AN2698" s="185"/>
      <c r="AO2698" s="183"/>
      <c r="AP2698" s="48"/>
      <c r="AQ2698" s="94"/>
    </row>
    <row r="2699" spans="1:43" x14ac:dyDescent="0.2">
      <c r="A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83"/>
      <c r="S2699" s="83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185"/>
      <c r="AE2699" s="183"/>
      <c r="AF2699" s="185"/>
      <c r="AG2699" s="183"/>
      <c r="AH2699" s="185"/>
      <c r="AI2699" s="183"/>
      <c r="AJ2699" s="185"/>
      <c r="AK2699" s="183"/>
      <c r="AL2699" s="185"/>
      <c r="AM2699" s="183"/>
      <c r="AN2699" s="185"/>
      <c r="AO2699" s="183"/>
      <c r="AP2699" s="48"/>
      <c r="AQ2699" s="94"/>
    </row>
    <row r="2700" spans="1:43" x14ac:dyDescent="0.2">
      <c r="A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83"/>
      <c r="S2700" s="83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185"/>
      <c r="AE2700" s="183"/>
      <c r="AF2700" s="185"/>
      <c r="AG2700" s="183"/>
      <c r="AH2700" s="185"/>
      <c r="AI2700" s="183"/>
      <c r="AJ2700" s="185"/>
      <c r="AK2700" s="183"/>
      <c r="AL2700" s="185"/>
      <c r="AM2700" s="183"/>
      <c r="AN2700" s="185"/>
      <c r="AO2700" s="183"/>
      <c r="AP2700" s="48"/>
      <c r="AQ2700" s="94"/>
    </row>
    <row r="2701" spans="1:43" x14ac:dyDescent="0.2">
      <c r="A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83"/>
      <c r="S2701" s="83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185"/>
      <c r="AE2701" s="183"/>
      <c r="AF2701" s="185"/>
      <c r="AG2701" s="183"/>
      <c r="AH2701" s="185"/>
      <c r="AI2701" s="183"/>
      <c r="AJ2701" s="185"/>
      <c r="AK2701" s="183"/>
      <c r="AL2701" s="185"/>
      <c r="AM2701" s="183"/>
      <c r="AN2701" s="185"/>
      <c r="AO2701" s="183"/>
      <c r="AP2701" s="48"/>
      <c r="AQ2701" s="94"/>
    </row>
    <row r="2702" spans="1:43" x14ac:dyDescent="0.2">
      <c r="A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83"/>
      <c r="S2702" s="83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185"/>
      <c r="AE2702" s="183"/>
      <c r="AF2702" s="185"/>
      <c r="AG2702" s="183"/>
      <c r="AH2702" s="185"/>
      <c r="AI2702" s="183"/>
      <c r="AJ2702" s="185"/>
      <c r="AK2702" s="183"/>
      <c r="AL2702" s="185"/>
      <c r="AM2702" s="183"/>
      <c r="AN2702" s="185"/>
      <c r="AO2702" s="183"/>
      <c r="AP2702" s="48"/>
      <c r="AQ2702" s="94"/>
    </row>
    <row r="2703" spans="1:43" x14ac:dyDescent="0.2">
      <c r="A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83"/>
      <c r="S2703" s="83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185"/>
      <c r="AE2703" s="183"/>
      <c r="AF2703" s="185"/>
      <c r="AG2703" s="183"/>
      <c r="AH2703" s="185"/>
      <c r="AI2703" s="183"/>
      <c r="AJ2703" s="185"/>
      <c r="AK2703" s="183"/>
      <c r="AL2703" s="185"/>
      <c r="AM2703" s="183"/>
      <c r="AN2703" s="185"/>
      <c r="AO2703" s="183"/>
      <c r="AP2703" s="48"/>
      <c r="AQ2703" s="94"/>
    </row>
    <row r="2704" spans="1:43" x14ac:dyDescent="0.2">
      <c r="A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83"/>
      <c r="S2704" s="83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185"/>
      <c r="AE2704" s="183"/>
      <c r="AF2704" s="185"/>
      <c r="AG2704" s="183"/>
      <c r="AH2704" s="185"/>
      <c r="AI2704" s="183"/>
      <c r="AJ2704" s="185"/>
      <c r="AK2704" s="183"/>
      <c r="AL2704" s="185"/>
      <c r="AM2704" s="183"/>
      <c r="AN2704" s="185"/>
      <c r="AO2704" s="183"/>
      <c r="AP2704" s="48"/>
      <c r="AQ2704" s="94"/>
    </row>
    <row r="2705" spans="1:43" x14ac:dyDescent="0.2">
      <c r="A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83"/>
      <c r="S2705" s="83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185"/>
      <c r="AE2705" s="183"/>
      <c r="AF2705" s="185"/>
      <c r="AG2705" s="183"/>
      <c r="AH2705" s="185"/>
      <c r="AI2705" s="183"/>
      <c r="AJ2705" s="185"/>
      <c r="AK2705" s="183"/>
      <c r="AL2705" s="185"/>
      <c r="AM2705" s="183"/>
      <c r="AN2705" s="185"/>
      <c r="AO2705" s="183"/>
      <c r="AP2705" s="48"/>
      <c r="AQ2705" s="94"/>
    </row>
    <row r="2706" spans="1:43" x14ac:dyDescent="0.2">
      <c r="A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83"/>
      <c r="S2706" s="83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185"/>
      <c r="AE2706" s="183"/>
      <c r="AF2706" s="185"/>
      <c r="AG2706" s="183"/>
      <c r="AH2706" s="185"/>
      <c r="AI2706" s="183"/>
      <c r="AJ2706" s="185"/>
      <c r="AK2706" s="183"/>
      <c r="AL2706" s="185"/>
      <c r="AM2706" s="183"/>
      <c r="AN2706" s="185"/>
      <c r="AO2706" s="183"/>
      <c r="AP2706" s="48"/>
      <c r="AQ2706" s="94"/>
    </row>
    <row r="2707" spans="1:43" x14ac:dyDescent="0.2">
      <c r="A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83"/>
      <c r="S2707" s="83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185"/>
      <c r="AE2707" s="183"/>
      <c r="AF2707" s="185"/>
      <c r="AG2707" s="183"/>
      <c r="AH2707" s="185"/>
      <c r="AI2707" s="183"/>
      <c r="AJ2707" s="185"/>
      <c r="AK2707" s="183"/>
      <c r="AL2707" s="185"/>
      <c r="AM2707" s="183"/>
      <c r="AN2707" s="185"/>
      <c r="AO2707" s="183"/>
      <c r="AP2707" s="48"/>
      <c r="AQ2707" s="94"/>
    </row>
    <row r="2708" spans="1:43" x14ac:dyDescent="0.2">
      <c r="A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83"/>
      <c r="S2708" s="83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185"/>
      <c r="AE2708" s="183"/>
      <c r="AF2708" s="185"/>
      <c r="AG2708" s="183"/>
      <c r="AH2708" s="185"/>
      <c r="AI2708" s="183"/>
      <c r="AJ2708" s="185"/>
      <c r="AK2708" s="183"/>
      <c r="AL2708" s="185"/>
      <c r="AM2708" s="183"/>
      <c r="AN2708" s="185"/>
      <c r="AO2708" s="183"/>
      <c r="AP2708" s="48"/>
      <c r="AQ2708" s="94"/>
    </row>
    <row r="2709" spans="1:43" x14ac:dyDescent="0.2">
      <c r="A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83"/>
      <c r="S2709" s="83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185"/>
      <c r="AE2709" s="183"/>
      <c r="AF2709" s="185"/>
      <c r="AG2709" s="183"/>
      <c r="AH2709" s="185"/>
      <c r="AI2709" s="183"/>
      <c r="AJ2709" s="185"/>
      <c r="AK2709" s="183"/>
      <c r="AL2709" s="185"/>
      <c r="AM2709" s="183"/>
      <c r="AN2709" s="185"/>
      <c r="AO2709" s="183"/>
      <c r="AP2709" s="48"/>
      <c r="AQ2709" s="94"/>
    </row>
    <row r="2710" spans="1:43" x14ac:dyDescent="0.2">
      <c r="A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83"/>
      <c r="S2710" s="83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185"/>
      <c r="AE2710" s="183"/>
      <c r="AF2710" s="185"/>
      <c r="AG2710" s="183"/>
      <c r="AH2710" s="185"/>
      <c r="AI2710" s="183"/>
      <c r="AJ2710" s="185"/>
      <c r="AK2710" s="183"/>
      <c r="AL2710" s="185"/>
      <c r="AM2710" s="183"/>
      <c r="AN2710" s="185"/>
      <c r="AO2710" s="183"/>
      <c r="AP2710" s="48"/>
      <c r="AQ2710" s="94"/>
    </row>
    <row r="2711" spans="1:43" x14ac:dyDescent="0.2">
      <c r="A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83"/>
      <c r="S2711" s="83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185"/>
      <c r="AE2711" s="183"/>
      <c r="AF2711" s="185"/>
      <c r="AG2711" s="183"/>
      <c r="AH2711" s="185"/>
      <c r="AI2711" s="183"/>
      <c r="AJ2711" s="185"/>
      <c r="AK2711" s="183"/>
      <c r="AL2711" s="185"/>
      <c r="AM2711" s="183"/>
      <c r="AN2711" s="185"/>
      <c r="AO2711" s="183"/>
      <c r="AP2711" s="48"/>
      <c r="AQ2711" s="94"/>
    </row>
    <row r="2712" spans="1:43" x14ac:dyDescent="0.2">
      <c r="A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83"/>
      <c r="S2712" s="83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185"/>
      <c r="AE2712" s="183"/>
      <c r="AF2712" s="185"/>
      <c r="AG2712" s="183"/>
      <c r="AH2712" s="185"/>
      <c r="AI2712" s="183"/>
      <c r="AJ2712" s="185"/>
      <c r="AK2712" s="183"/>
      <c r="AL2712" s="185"/>
      <c r="AM2712" s="183"/>
      <c r="AN2712" s="185"/>
      <c r="AO2712" s="183"/>
      <c r="AP2712" s="48"/>
      <c r="AQ2712" s="94"/>
    </row>
    <row r="2713" spans="1:43" x14ac:dyDescent="0.2">
      <c r="A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83"/>
      <c r="S2713" s="83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185"/>
      <c r="AE2713" s="183"/>
      <c r="AF2713" s="185"/>
      <c r="AG2713" s="183"/>
      <c r="AH2713" s="185"/>
      <c r="AI2713" s="183"/>
      <c r="AJ2713" s="185"/>
      <c r="AK2713" s="183"/>
      <c r="AL2713" s="185"/>
      <c r="AM2713" s="183"/>
      <c r="AN2713" s="185"/>
      <c r="AO2713" s="183"/>
      <c r="AP2713" s="48"/>
      <c r="AQ2713" s="94"/>
    </row>
    <row r="2714" spans="1:43" x14ac:dyDescent="0.2">
      <c r="A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83"/>
      <c r="S2714" s="83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185"/>
      <c r="AE2714" s="183"/>
      <c r="AF2714" s="185"/>
      <c r="AG2714" s="183"/>
      <c r="AH2714" s="185"/>
      <c r="AI2714" s="183"/>
      <c r="AJ2714" s="185"/>
      <c r="AK2714" s="183"/>
      <c r="AL2714" s="185"/>
      <c r="AM2714" s="183"/>
      <c r="AN2714" s="185"/>
      <c r="AO2714" s="183"/>
      <c r="AP2714" s="48"/>
      <c r="AQ2714" s="94"/>
    </row>
    <row r="2715" spans="1:43" x14ac:dyDescent="0.2">
      <c r="A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83"/>
      <c r="S2715" s="83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185"/>
      <c r="AE2715" s="183"/>
      <c r="AF2715" s="185"/>
      <c r="AG2715" s="183"/>
      <c r="AH2715" s="185"/>
      <c r="AI2715" s="183"/>
      <c r="AJ2715" s="185"/>
      <c r="AK2715" s="183"/>
      <c r="AL2715" s="185"/>
      <c r="AM2715" s="183"/>
      <c r="AN2715" s="185"/>
      <c r="AO2715" s="183"/>
      <c r="AP2715" s="48"/>
      <c r="AQ2715" s="94"/>
    </row>
    <row r="2716" spans="1:43" x14ac:dyDescent="0.2">
      <c r="A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83"/>
      <c r="S2716" s="83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185"/>
      <c r="AE2716" s="183"/>
      <c r="AF2716" s="185"/>
      <c r="AG2716" s="183"/>
      <c r="AH2716" s="185"/>
      <c r="AI2716" s="183"/>
      <c r="AJ2716" s="185"/>
      <c r="AK2716" s="183"/>
      <c r="AL2716" s="185"/>
      <c r="AM2716" s="183"/>
      <c r="AN2716" s="185"/>
      <c r="AO2716" s="183"/>
      <c r="AP2716" s="48"/>
      <c r="AQ2716" s="94"/>
    </row>
    <row r="2717" spans="1:43" x14ac:dyDescent="0.2">
      <c r="A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83"/>
      <c r="S2717" s="83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185"/>
      <c r="AE2717" s="183"/>
      <c r="AF2717" s="185"/>
      <c r="AG2717" s="183"/>
      <c r="AH2717" s="185"/>
      <c r="AI2717" s="183"/>
      <c r="AJ2717" s="185"/>
      <c r="AK2717" s="183"/>
      <c r="AL2717" s="185"/>
      <c r="AM2717" s="183"/>
      <c r="AN2717" s="185"/>
      <c r="AO2717" s="183"/>
      <c r="AP2717" s="48"/>
      <c r="AQ2717" s="94"/>
    </row>
    <row r="2718" spans="1:43" x14ac:dyDescent="0.2">
      <c r="A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83"/>
      <c r="S2718" s="83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185"/>
      <c r="AE2718" s="183"/>
      <c r="AF2718" s="185"/>
      <c r="AG2718" s="183"/>
      <c r="AH2718" s="185"/>
      <c r="AI2718" s="183"/>
      <c r="AJ2718" s="185"/>
      <c r="AK2718" s="183"/>
      <c r="AL2718" s="185"/>
      <c r="AM2718" s="183"/>
      <c r="AN2718" s="185"/>
      <c r="AO2718" s="183"/>
      <c r="AP2718" s="48"/>
      <c r="AQ2718" s="94"/>
    </row>
    <row r="2719" spans="1:43" x14ac:dyDescent="0.2">
      <c r="A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83"/>
      <c r="S2719" s="83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185"/>
      <c r="AE2719" s="183"/>
      <c r="AF2719" s="185"/>
      <c r="AG2719" s="183"/>
      <c r="AH2719" s="185"/>
      <c r="AI2719" s="183"/>
      <c r="AJ2719" s="185"/>
      <c r="AK2719" s="183"/>
      <c r="AL2719" s="185"/>
      <c r="AM2719" s="183"/>
      <c r="AN2719" s="185"/>
      <c r="AO2719" s="183"/>
      <c r="AP2719" s="48"/>
      <c r="AQ2719" s="94"/>
    </row>
    <row r="2720" spans="1:43" x14ac:dyDescent="0.2">
      <c r="A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83"/>
      <c r="S2720" s="83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185"/>
      <c r="AE2720" s="183"/>
      <c r="AF2720" s="185"/>
      <c r="AG2720" s="183"/>
      <c r="AH2720" s="185"/>
      <c r="AI2720" s="183"/>
      <c r="AJ2720" s="185"/>
      <c r="AK2720" s="183"/>
      <c r="AL2720" s="185"/>
      <c r="AM2720" s="183"/>
      <c r="AN2720" s="185"/>
      <c r="AO2720" s="183"/>
      <c r="AP2720" s="48"/>
      <c r="AQ2720" s="94"/>
    </row>
    <row r="2721" spans="1:43" x14ac:dyDescent="0.2">
      <c r="A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185"/>
      <c r="AE2721" s="183"/>
      <c r="AF2721" s="185"/>
      <c r="AG2721" s="183"/>
      <c r="AH2721" s="185"/>
      <c r="AI2721" s="183"/>
      <c r="AJ2721" s="185"/>
      <c r="AK2721" s="183"/>
      <c r="AL2721" s="185"/>
      <c r="AM2721" s="183"/>
      <c r="AN2721" s="185"/>
      <c r="AO2721" s="183"/>
      <c r="AP2721" s="48"/>
      <c r="AQ2721" s="94"/>
    </row>
    <row r="2722" spans="1:43" x14ac:dyDescent="0.2">
      <c r="A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83"/>
      <c r="S2722" s="83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185"/>
      <c r="AE2722" s="183"/>
      <c r="AF2722" s="185"/>
      <c r="AG2722" s="183"/>
      <c r="AH2722" s="185"/>
      <c r="AI2722" s="183"/>
      <c r="AJ2722" s="185"/>
      <c r="AK2722" s="183"/>
      <c r="AL2722" s="185"/>
      <c r="AM2722" s="183"/>
      <c r="AN2722" s="185"/>
      <c r="AO2722" s="183"/>
      <c r="AP2722" s="48"/>
      <c r="AQ2722" s="94"/>
    </row>
    <row r="2723" spans="1:43" x14ac:dyDescent="0.2">
      <c r="A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83"/>
      <c r="S2723" s="83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185"/>
      <c r="AE2723" s="183"/>
      <c r="AF2723" s="185"/>
      <c r="AG2723" s="183"/>
      <c r="AH2723" s="185"/>
      <c r="AI2723" s="183"/>
      <c r="AJ2723" s="185"/>
      <c r="AK2723" s="183"/>
      <c r="AL2723" s="185"/>
      <c r="AM2723" s="183"/>
      <c r="AN2723" s="185"/>
      <c r="AO2723" s="183"/>
      <c r="AP2723" s="48"/>
      <c r="AQ2723" s="94"/>
    </row>
    <row r="2724" spans="1:43" x14ac:dyDescent="0.2">
      <c r="A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83"/>
      <c r="S2724" s="83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185"/>
      <c r="AE2724" s="183"/>
      <c r="AF2724" s="185"/>
      <c r="AG2724" s="183"/>
      <c r="AH2724" s="185"/>
      <c r="AI2724" s="183"/>
      <c r="AJ2724" s="185"/>
      <c r="AK2724" s="183"/>
      <c r="AL2724" s="185"/>
      <c r="AM2724" s="183"/>
      <c r="AN2724" s="185"/>
      <c r="AO2724" s="183"/>
      <c r="AP2724" s="48"/>
      <c r="AQ2724" s="94"/>
    </row>
    <row r="2725" spans="1:43" x14ac:dyDescent="0.2">
      <c r="A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83"/>
      <c r="S2725" s="83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185"/>
      <c r="AE2725" s="183"/>
      <c r="AF2725" s="185"/>
      <c r="AG2725" s="183"/>
      <c r="AH2725" s="185"/>
      <c r="AI2725" s="183"/>
      <c r="AJ2725" s="185"/>
      <c r="AK2725" s="183"/>
      <c r="AL2725" s="185"/>
      <c r="AM2725" s="183"/>
      <c r="AN2725" s="185"/>
      <c r="AO2725" s="183"/>
      <c r="AP2725" s="48"/>
      <c r="AQ2725" s="94"/>
    </row>
    <row r="2726" spans="1:43" x14ac:dyDescent="0.2">
      <c r="A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83"/>
      <c r="S2726" s="83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185"/>
      <c r="AE2726" s="183"/>
      <c r="AF2726" s="185"/>
      <c r="AG2726" s="183"/>
      <c r="AH2726" s="185"/>
      <c r="AI2726" s="183"/>
      <c r="AJ2726" s="185"/>
      <c r="AK2726" s="183"/>
      <c r="AL2726" s="185"/>
      <c r="AM2726" s="183"/>
      <c r="AN2726" s="185"/>
      <c r="AO2726" s="183"/>
      <c r="AP2726" s="48"/>
      <c r="AQ2726" s="94"/>
    </row>
    <row r="2727" spans="1:43" x14ac:dyDescent="0.2">
      <c r="A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185"/>
      <c r="AE2727" s="183"/>
      <c r="AF2727" s="185"/>
      <c r="AG2727" s="183"/>
      <c r="AH2727" s="185"/>
      <c r="AI2727" s="183"/>
      <c r="AJ2727" s="185"/>
      <c r="AK2727" s="183"/>
      <c r="AL2727" s="185"/>
      <c r="AM2727" s="183"/>
      <c r="AN2727" s="185"/>
      <c r="AO2727" s="183"/>
      <c r="AP2727" s="48"/>
      <c r="AQ2727" s="94"/>
    </row>
    <row r="2728" spans="1:43" x14ac:dyDescent="0.2">
      <c r="A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83"/>
      <c r="S2728" s="83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185"/>
      <c r="AE2728" s="183"/>
      <c r="AF2728" s="185"/>
      <c r="AG2728" s="183"/>
      <c r="AH2728" s="185"/>
      <c r="AI2728" s="183"/>
      <c r="AJ2728" s="185"/>
      <c r="AK2728" s="183"/>
      <c r="AL2728" s="185"/>
      <c r="AM2728" s="183"/>
      <c r="AN2728" s="185"/>
      <c r="AO2728" s="183"/>
      <c r="AP2728" s="48"/>
      <c r="AQ2728" s="94"/>
    </row>
    <row r="2729" spans="1:43" x14ac:dyDescent="0.2">
      <c r="A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83"/>
      <c r="S2729" s="83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185"/>
      <c r="AE2729" s="183"/>
      <c r="AF2729" s="185"/>
      <c r="AG2729" s="183"/>
      <c r="AH2729" s="185"/>
      <c r="AI2729" s="183"/>
      <c r="AJ2729" s="185"/>
      <c r="AK2729" s="183"/>
      <c r="AL2729" s="185"/>
      <c r="AM2729" s="183"/>
      <c r="AN2729" s="185"/>
      <c r="AO2729" s="183"/>
      <c r="AP2729" s="48"/>
      <c r="AQ2729" s="94"/>
    </row>
    <row r="2730" spans="1:43" x14ac:dyDescent="0.2">
      <c r="A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83"/>
      <c r="S2730" s="83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185"/>
      <c r="AE2730" s="183"/>
      <c r="AF2730" s="185"/>
      <c r="AG2730" s="183"/>
      <c r="AH2730" s="185"/>
      <c r="AI2730" s="183"/>
      <c r="AJ2730" s="185"/>
      <c r="AK2730" s="183"/>
      <c r="AL2730" s="185"/>
      <c r="AM2730" s="183"/>
      <c r="AN2730" s="185"/>
      <c r="AO2730" s="183"/>
      <c r="AP2730" s="48"/>
      <c r="AQ2730" s="94"/>
    </row>
    <row r="2731" spans="1:43" x14ac:dyDescent="0.2">
      <c r="A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83"/>
      <c r="S2731" s="83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185"/>
      <c r="AE2731" s="183"/>
      <c r="AF2731" s="185"/>
      <c r="AG2731" s="183"/>
      <c r="AH2731" s="185"/>
      <c r="AI2731" s="183"/>
      <c r="AJ2731" s="185"/>
      <c r="AK2731" s="183"/>
      <c r="AL2731" s="185"/>
      <c r="AM2731" s="183"/>
      <c r="AN2731" s="185"/>
      <c r="AO2731" s="183"/>
      <c r="AP2731" s="48"/>
      <c r="AQ2731" s="94"/>
    </row>
    <row r="2732" spans="1:43" x14ac:dyDescent="0.2">
      <c r="A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83"/>
      <c r="S2732" s="83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185"/>
      <c r="AE2732" s="183"/>
      <c r="AF2732" s="185"/>
      <c r="AG2732" s="183"/>
      <c r="AH2732" s="185"/>
      <c r="AI2732" s="183"/>
      <c r="AJ2732" s="185"/>
      <c r="AK2732" s="183"/>
      <c r="AL2732" s="185"/>
      <c r="AM2732" s="183"/>
      <c r="AN2732" s="185"/>
      <c r="AO2732" s="183"/>
      <c r="AP2732" s="48"/>
      <c r="AQ2732" s="94"/>
    </row>
    <row r="2733" spans="1:43" x14ac:dyDescent="0.2">
      <c r="A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83"/>
      <c r="S2733" s="83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185"/>
      <c r="AE2733" s="183"/>
      <c r="AF2733" s="185"/>
      <c r="AG2733" s="183"/>
      <c r="AH2733" s="185"/>
      <c r="AI2733" s="183"/>
      <c r="AJ2733" s="185"/>
      <c r="AK2733" s="183"/>
      <c r="AL2733" s="185"/>
      <c r="AM2733" s="183"/>
      <c r="AN2733" s="185"/>
      <c r="AO2733" s="183"/>
      <c r="AP2733" s="48"/>
      <c r="AQ2733" s="94"/>
    </row>
    <row r="2734" spans="1:43" x14ac:dyDescent="0.2">
      <c r="A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83"/>
      <c r="S2734" s="83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185"/>
      <c r="AE2734" s="183"/>
      <c r="AF2734" s="185"/>
      <c r="AG2734" s="183"/>
      <c r="AH2734" s="185"/>
      <c r="AI2734" s="183"/>
      <c r="AJ2734" s="185"/>
      <c r="AK2734" s="183"/>
      <c r="AL2734" s="185"/>
      <c r="AM2734" s="183"/>
      <c r="AN2734" s="185"/>
      <c r="AO2734" s="183"/>
      <c r="AP2734" s="48"/>
      <c r="AQ2734" s="94"/>
    </row>
    <row r="2735" spans="1:43" x14ac:dyDescent="0.2">
      <c r="A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83"/>
      <c r="S2735" s="83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185"/>
      <c r="AE2735" s="183"/>
      <c r="AF2735" s="185"/>
      <c r="AG2735" s="183"/>
      <c r="AH2735" s="185"/>
      <c r="AI2735" s="183"/>
      <c r="AJ2735" s="185"/>
      <c r="AK2735" s="183"/>
      <c r="AL2735" s="185"/>
      <c r="AM2735" s="183"/>
      <c r="AN2735" s="185"/>
      <c r="AO2735" s="183"/>
      <c r="AP2735" s="48"/>
      <c r="AQ2735" s="94"/>
    </row>
    <row r="2736" spans="1:43" x14ac:dyDescent="0.2">
      <c r="A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83"/>
      <c r="S2736" s="83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185"/>
      <c r="AE2736" s="183"/>
      <c r="AF2736" s="185"/>
      <c r="AG2736" s="183"/>
      <c r="AH2736" s="185"/>
      <c r="AI2736" s="183"/>
      <c r="AJ2736" s="185"/>
      <c r="AK2736" s="183"/>
      <c r="AL2736" s="185"/>
      <c r="AM2736" s="183"/>
      <c r="AN2736" s="185"/>
      <c r="AO2736" s="183"/>
      <c r="AP2736" s="48"/>
      <c r="AQ2736" s="94"/>
    </row>
    <row r="2737" spans="1:43" x14ac:dyDescent="0.2">
      <c r="A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83"/>
      <c r="S2737" s="83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185"/>
      <c r="AE2737" s="183"/>
      <c r="AF2737" s="185"/>
      <c r="AG2737" s="183"/>
      <c r="AH2737" s="185"/>
      <c r="AI2737" s="183"/>
      <c r="AJ2737" s="185"/>
      <c r="AK2737" s="183"/>
      <c r="AL2737" s="185"/>
      <c r="AM2737" s="183"/>
      <c r="AN2737" s="185"/>
      <c r="AO2737" s="183"/>
      <c r="AP2737" s="48"/>
      <c r="AQ2737" s="94"/>
    </row>
    <row r="2738" spans="1:43" x14ac:dyDescent="0.2">
      <c r="A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83"/>
      <c r="S2738" s="83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185"/>
      <c r="AE2738" s="183"/>
      <c r="AF2738" s="185"/>
      <c r="AG2738" s="183"/>
      <c r="AH2738" s="185"/>
      <c r="AI2738" s="183"/>
      <c r="AJ2738" s="185"/>
      <c r="AK2738" s="183"/>
      <c r="AL2738" s="185"/>
      <c r="AM2738" s="183"/>
      <c r="AN2738" s="185"/>
      <c r="AO2738" s="183"/>
      <c r="AP2738" s="48"/>
      <c r="AQ2738" s="94"/>
    </row>
    <row r="2739" spans="1:43" x14ac:dyDescent="0.2">
      <c r="A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83"/>
      <c r="S2739" s="83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185"/>
      <c r="AE2739" s="183"/>
      <c r="AF2739" s="185"/>
      <c r="AG2739" s="183"/>
      <c r="AH2739" s="185"/>
      <c r="AI2739" s="183"/>
      <c r="AJ2739" s="185"/>
      <c r="AK2739" s="183"/>
      <c r="AL2739" s="185"/>
      <c r="AM2739" s="183"/>
      <c r="AN2739" s="185"/>
      <c r="AO2739" s="183"/>
      <c r="AP2739" s="48"/>
      <c r="AQ2739" s="94"/>
    </row>
    <row r="2740" spans="1:43" x14ac:dyDescent="0.2">
      <c r="A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83"/>
      <c r="S2740" s="83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185"/>
      <c r="AE2740" s="183"/>
      <c r="AF2740" s="185"/>
      <c r="AG2740" s="183"/>
      <c r="AH2740" s="185"/>
      <c r="AI2740" s="183"/>
      <c r="AJ2740" s="185"/>
      <c r="AK2740" s="183"/>
      <c r="AL2740" s="185"/>
      <c r="AM2740" s="183"/>
      <c r="AN2740" s="185"/>
      <c r="AO2740" s="183"/>
      <c r="AP2740" s="48"/>
      <c r="AQ2740" s="94"/>
    </row>
    <row r="2741" spans="1:43" x14ac:dyDescent="0.2">
      <c r="A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83"/>
      <c r="S2741" s="83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185"/>
      <c r="AE2741" s="183"/>
      <c r="AF2741" s="185"/>
      <c r="AG2741" s="183"/>
      <c r="AH2741" s="185"/>
      <c r="AI2741" s="183"/>
      <c r="AJ2741" s="185"/>
      <c r="AK2741" s="183"/>
      <c r="AL2741" s="185"/>
      <c r="AM2741" s="183"/>
      <c r="AN2741" s="185"/>
      <c r="AO2741" s="183"/>
      <c r="AP2741" s="48"/>
      <c r="AQ2741" s="94"/>
    </row>
    <row r="2742" spans="1:43" x14ac:dyDescent="0.2">
      <c r="A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83"/>
      <c r="S2742" s="83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185"/>
      <c r="AE2742" s="183"/>
      <c r="AF2742" s="185"/>
      <c r="AG2742" s="183"/>
      <c r="AH2742" s="185"/>
      <c r="AI2742" s="183"/>
      <c r="AJ2742" s="185"/>
      <c r="AK2742" s="183"/>
      <c r="AL2742" s="185"/>
      <c r="AM2742" s="183"/>
      <c r="AN2742" s="185"/>
      <c r="AO2742" s="183"/>
      <c r="AP2742" s="48"/>
      <c r="AQ2742" s="94"/>
    </row>
    <row r="2743" spans="1:43" x14ac:dyDescent="0.2">
      <c r="A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83"/>
      <c r="S2743" s="83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185"/>
      <c r="AE2743" s="183"/>
      <c r="AF2743" s="185"/>
      <c r="AG2743" s="183"/>
      <c r="AH2743" s="185"/>
      <c r="AI2743" s="183"/>
      <c r="AJ2743" s="185"/>
      <c r="AK2743" s="183"/>
      <c r="AL2743" s="185"/>
      <c r="AM2743" s="183"/>
      <c r="AN2743" s="185"/>
      <c r="AO2743" s="183"/>
      <c r="AP2743" s="48"/>
      <c r="AQ2743" s="94"/>
    </row>
    <row r="2744" spans="1:43" x14ac:dyDescent="0.2">
      <c r="A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83"/>
      <c r="S2744" s="83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185"/>
      <c r="AE2744" s="183"/>
      <c r="AF2744" s="185"/>
      <c r="AG2744" s="183"/>
      <c r="AH2744" s="185"/>
      <c r="AI2744" s="183"/>
      <c r="AJ2744" s="185"/>
      <c r="AK2744" s="183"/>
      <c r="AL2744" s="185"/>
      <c r="AM2744" s="183"/>
      <c r="AN2744" s="185"/>
      <c r="AO2744" s="183"/>
      <c r="AP2744" s="48"/>
      <c r="AQ2744" s="94"/>
    </row>
    <row r="2745" spans="1:43" x14ac:dyDescent="0.2">
      <c r="A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83"/>
      <c r="S2745" s="83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185"/>
      <c r="AE2745" s="183"/>
      <c r="AF2745" s="185"/>
      <c r="AG2745" s="183"/>
      <c r="AH2745" s="185"/>
      <c r="AI2745" s="183"/>
      <c r="AJ2745" s="185"/>
      <c r="AK2745" s="183"/>
      <c r="AL2745" s="185"/>
      <c r="AM2745" s="183"/>
      <c r="AN2745" s="185"/>
      <c r="AO2745" s="183"/>
      <c r="AP2745" s="48"/>
      <c r="AQ2745" s="94"/>
    </row>
    <row r="2746" spans="1:43" x14ac:dyDescent="0.2">
      <c r="A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83"/>
      <c r="S2746" s="83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185"/>
      <c r="AE2746" s="183"/>
      <c r="AF2746" s="185"/>
      <c r="AG2746" s="183"/>
      <c r="AH2746" s="185"/>
      <c r="AI2746" s="183"/>
      <c r="AJ2746" s="185"/>
      <c r="AK2746" s="183"/>
      <c r="AL2746" s="185"/>
      <c r="AM2746" s="183"/>
      <c r="AN2746" s="185"/>
      <c r="AO2746" s="183"/>
      <c r="AP2746" s="48"/>
      <c r="AQ2746" s="94"/>
    </row>
    <row r="2747" spans="1:43" x14ac:dyDescent="0.2">
      <c r="A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83"/>
      <c r="S2747" s="83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185"/>
      <c r="AE2747" s="183"/>
      <c r="AF2747" s="185"/>
      <c r="AG2747" s="183"/>
      <c r="AH2747" s="185"/>
      <c r="AI2747" s="183"/>
      <c r="AJ2747" s="185"/>
      <c r="AK2747" s="183"/>
      <c r="AL2747" s="185"/>
      <c r="AM2747" s="183"/>
      <c r="AN2747" s="185"/>
      <c r="AO2747" s="183"/>
      <c r="AP2747" s="48"/>
      <c r="AQ2747" s="94"/>
    </row>
    <row r="2748" spans="1:43" x14ac:dyDescent="0.2">
      <c r="A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83"/>
      <c r="S2748" s="83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185"/>
      <c r="AE2748" s="183"/>
      <c r="AF2748" s="185"/>
      <c r="AG2748" s="183"/>
      <c r="AH2748" s="185"/>
      <c r="AI2748" s="183"/>
      <c r="AJ2748" s="185"/>
      <c r="AK2748" s="183"/>
      <c r="AL2748" s="185"/>
      <c r="AM2748" s="183"/>
      <c r="AN2748" s="185"/>
      <c r="AO2748" s="183"/>
      <c r="AP2748" s="48"/>
      <c r="AQ2748" s="94"/>
    </row>
    <row r="2749" spans="1:43" x14ac:dyDescent="0.2">
      <c r="A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83"/>
      <c r="S2749" s="83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185"/>
      <c r="AE2749" s="183"/>
      <c r="AF2749" s="185"/>
      <c r="AG2749" s="183"/>
      <c r="AH2749" s="185"/>
      <c r="AI2749" s="183"/>
      <c r="AJ2749" s="185"/>
      <c r="AK2749" s="183"/>
      <c r="AL2749" s="185"/>
      <c r="AM2749" s="183"/>
      <c r="AN2749" s="185"/>
      <c r="AO2749" s="183"/>
      <c r="AP2749" s="48"/>
      <c r="AQ2749" s="94"/>
    </row>
    <row r="2750" spans="1:43" x14ac:dyDescent="0.2">
      <c r="A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83"/>
      <c r="S2750" s="83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185"/>
      <c r="AE2750" s="183"/>
      <c r="AF2750" s="185"/>
      <c r="AG2750" s="183"/>
      <c r="AH2750" s="185"/>
      <c r="AI2750" s="183"/>
      <c r="AJ2750" s="185"/>
      <c r="AK2750" s="183"/>
      <c r="AL2750" s="185"/>
      <c r="AM2750" s="183"/>
      <c r="AN2750" s="185"/>
      <c r="AO2750" s="183"/>
      <c r="AP2750" s="48"/>
      <c r="AQ2750" s="94"/>
    </row>
    <row r="2751" spans="1:43" x14ac:dyDescent="0.2">
      <c r="A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83"/>
      <c r="S2751" s="83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185"/>
      <c r="AE2751" s="183"/>
      <c r="AF2751" s="185"/>
      <c r="AG2751" s="183"/>
      <c r="AH2751" s="185"/>
      <c r="AI2751" s="183"/>
      <c r="AJ2751" s="185"/>
      <c r="AK2751" s="183"/>
      <c r="AL2751" s="185"/>
      <c r="AM2751" s="183"/>
      <c r="AN2751" s="185"/>
      <c r="AO2751" s="183"/>
      <c r="AP2751" s="48"/>
      <c r="AQ2751" s="94"/>
    </row>
    <row r="2752" spans="1:43" x14ac:dyDescent="0.2">
      <c r="A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83"/>
      <c r="S2752" s="83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185"/>
      <c r="AE2752" s="183"/>
      <c r="AF2752" s="185"/>
      <c r="AG2752" s="183"/>
      <c r="AH2752" s="185"/>
      <c r="AI2752" s="183"/>
      <c r="AJ2752" s="185"/>
      <c r="AK2752" s="183"/>
      <c r="AL2752" s="185"/>
      <c r="AM2752" s="183"/>
      <c r="AN2752" s="185"/>
      <c r="AO2752" s="183"/>
      <c r="AP2752" s="48"/>
      <c r="AQ2752" s="94"/>
    </row>
    <row r="2753" spans="1:43" x14ac:dyDescent="0.2">
      <c r="A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83"/>
      <c r="S2753" s="83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185"/>
      <c r="AE2753" s="183"/>
      <c r="AF2753" s="185"/>
      <c r="AG2753" s="183"/>
      <c r="AH2753" s="185"/>
      <c r="AI2753" s="183"/>
      <c r="AJ2753" s="185"/>
      <c r="AK2753" s="183"/>
      <c r="AL2753" s="185"/>
      <c r="AM2753" s="183"/>
      <c r="AN2753" s="185"/>
      <c r="AO2753" s="183"/>
      <c r="AP2753" s="48"/>
      <c r="AQ2753" s="94"/>
    </row>
    <row r="2754" spans="1:43" x14ac:dyDescent="0.2">
      <c r="A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83"/>
      <c r="S2754" s="83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185"/>
      <c r="AE2754" s="183"/>
      <c r="AF2754" s="185"/>
      <c r="AG2754" s="183"/>
      <c r="AH2754" s="185"/>
      <c r="AI2754" s="183"/>
      <c r="AJ2754" s="185"/>
      <c r="AK2754" s="183"/>
      <c r="AL2754" s="185"/>
      <c r="AM2754" s="183"/>
      <c r="AN2754" s="185"/>
      <c r="AO2754" s="183"/>
      <c r="AP2754" s="48"/>
      <c r="AQ2754" s="94"/>
    </row>
    <row r="2755" spans="1:43" x14ac:dyDescent="0.2">
      <c r="A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83"/>
      <c r="S2755" s="83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185"/>
      <c r="AE2755" s="183"/>
      <c r="AF2755" s="185"/>
      <c r="AG2755" s="183"/>
      <c r="AH2755" s="185"/>
      <c r="AI2755" s="183"/>
      <c r="AJ2755" s="185"/>
      <c r="AK2755" s="183"/>
      <c r="AL2755" s="185"/>
      <c r="AM2755" s="183"/>
      <c r="AN2755" s="185"/>
      <c r="AO2755" s="183"/>
      <c r="AP2755" s="48"/>
      <c r="AQ2755" s="94"/>
    </row>
    <row r="2756" spans="1:43" x14ac:dyDescent="0.2">
      <c r="A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83"/>
      <c r="S2756" s="83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185"/>
      <c r="AE2756" s="183"/>
      <c r="AF2756" s="185"/>
      <c r="AG2756" s="183"/>
      <c r="AH2756" s="185"/>
      <c r="AI2756" s="183"/>
      <c r="AJ2756" s="185"/>
      <c r="AK2756" s="183"/>
      <c r="AL2756" s="185"/>
      <c r="AM2756" s="183"/>
      <c r="AN2756" s="185"/>
      <c r="AO2756" s="183"/>
      <c r="AP2756" s="48"/>
      <c r="AQ2756" s="94"/>
    </row>
    <row r="2757" spans="1:43" x14ac:dyDescent="0.2">
      <c r="A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83"/>
      <c r="S2757" s="83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185"/>
      <c r="AE2757" s="183"/>
      <c r="AF2757" s="185"/>
      <c r="AG2757" s="183"/>
      <c r="AH2757" s="185"/>
      <c r="AI2757" s="183"/>
      <c r="AJ2757" s="185"/>
      <c r="AK2757" s="183"/>
      <c r="AL2757" s="185"/>
      <c r="AM2757" s="183"/>
      <c r="AN2757" s="185"/>
      <c r="AO2757" s="183"/>
      <c r="AP2757" s="48"/>
      <c r="AQ2757" s="94"/>
    </row>
    <row r="2758" spans="1:43" x14ac:dyDescent="0.2">
      <c r="A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83"/>
      <c r="S2758" s="83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185"/>
      <c r="AE2758" s="183"/>
      <c r="AF2758" s="185"/>
      <c r="AG2758" s="183"/>
      <c r="AH2758" s="185"/>
      <c r="AI2758" s="183"/>
      <c r="AJ2758" s="185"/>
      <c r="AK2758" s="183"/>
      <c r="AL2758" s="185"/>
      <c r="AM2758" s="183"/>
      <c r="AN2758" s="185"/>
      <c r="AO2758" s="183"/>
      <c r="AP2758" s="48"/>
      <c r="AQ2758" s="94"/>
    </row>
    <row r="2759" spans="1:43" x14ac:dyDescent="0.2">
      <c r="A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83"/>
      <c r="S2759" s="83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185"/>
      <c r="AE2759" s="183"/>
      <c r="AF2759" s="185"/>
      <c r="AG2759" s="183"/>
      <c r="AH2759" s="185"/>
      <c r="AI2759" s="183"/>
      <c r="AJ2759" s="185"/>
      <c r="AK2759" s="183"/>
      <c r="AL2759" s="185"/>
      <c r="AM2759" s="183"/>
      <c r="AN2759" s="185"/>
      <c r="AO2759" s="183"/>
      <c r="AP2759" s="48"/>
      <c r="AQ2759" s="94"/>
    </row>
    <row r="2760" spans="1:43" x14ac:dyDescent="0.2">
      <c r="A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83"/>
      <c r="S2760" s="83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185"/>
      <c r="AE2760" s="183"/>
      <c r="AF2760" s="185"/>
      <c r="AG2760" s="183"/>
      <c r="AH2760" s="185"/>
      <c r="AI2760" s="183"/>
      <c r="AJ2760" s="185"/>
      <c r="AK2760" s="183"/>
      <c r="AL2760" s="185"/>
      <c r="AM2760" s="183"/>
      <c r="AN2760" s="185"/>
      <c r="AO2760" s="183"/>
      <c r="AP2760" s="48"/>
      <c r="AQ2760" s="94"/>
    </row>
    <row r="2761" spans="1:43" x14ac:dyDescent="0.2">
      <c r="A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83"/>
      <c r="S2761" s="83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185"/>
      <c r="AE2761" s="183"/>
      <c r="AF2761" s="185"/>
      <c r="AG2761" s="183"/>
      <c r="AH2761" s="185"/>
      <c r="AI2761" s="183"/>
      <c r="AJ2761" s="185"/>
      <c r="AK2761" s="183"/>
      <c r="AL2761" s="185"/>
      <c r="AM2761" s="183"/>
      <c r="AN2761" s="185"/>
      <c r="AO2761" s="183"/>
      <c r="AP2761" s="48"/>
      <c r="AQ2761" s="94"/>
    </row>
    <row r="2762" spans="1:43" x14ac:dyDescent="0.2">
      <c r="A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83"/>
      <c r="S2762" s="83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185"/>
      <c r="AE2762" s="183"/>
      <c r="AF2762" s="185"/>
      <c r="AG2762" s="183"/>
      <c r="AH2762" s="185"/>
      <c r="AI2762" s="183"/>
      <c r="AJ2762" s="185"/>
      <c r="AK2762" s="183"/>
      <c r="AL2762" s="185"/>
      <c r="AM2762" s="183"/>
      <c r="AN2762" s="185"/>
      <c r="AO2762" s="183"/>
      <c r="AP2762" s="48"/>
      <c r="AQ2762" s="94"/>
    </row>
    <row r="2763" spans="1:43" x14ac:dyDescent="0.2">
      <c r="A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83"/>
      <c r="S2763" s="83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185"/>
      <c r="AE2763" s="183"/>
      <c r="AF2763" s="185"/>
      <c r="AG2763" s="183"/>
      <c r="AH2763" s="185"/>
      <c r="AI2763" s="183"/>
      <c r="AJ2763" s="185"/>
      <c r="AK2763" s="183"/>
      <c r="AL2763" s="185"/>
      <c r="AM2763" s="183"/>
      <c r="AN2763" s="185"/>
      <c r="AO2763" s="183"/>
      <c r="AP2763" s="48"/>
      <c r="AQ2763" s="94"/>
    </row>
    <row r="2764" spans="1:43" x14ac:dyDescent="0.2">
      <c r="A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83"/>
      <c r="S2764" s="83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185"/>
      <c r="AE2764" s="183"/>
      <c r="AF2764" s="185"/>
      <c r="AG2764" s="183"/>
      <c r="AH2764" s="185"/>
      <c r="AI2764" s="183"/>
      <c r="AJ2764" s="185"/>
      <c r="AK2764" s="183"/>
      <c r="AL2764" s="185"/>
      <c r="AM2764" s="183"/>
      <c r="AN2764" s="185"/>
      <c r="AO2764" s="183"/>
      <c r="AP2764" s="48"/>
      <c r="AQ2764" s="94"/>
    </row>
    <row r="2765" spans="1:43" x14ac:dyDescent="0.2">
      <c r="A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83"/>
      <c r="S2765" s="83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185"/>
      <c r="AE2765" s="183"/>
      <c r="AF2765" s="185"/>
      <c r="AG2765" s="183"/>
      <c r="AH2765" s="185"/>
      <c r="AI2765" s="183"/>
      <c r="AJ2765" s="185"/>
      <c r="AK2765" s="183"/>
      <c r="AL2765" s="185"/>
      <c r="AM2765" s="183"/>
      <c r="AN2765" s="185"/>
      <c r="AO2765" s="183"/>
      <c r="AP2765" s="48"/>
      <c r="AQ2765" s="94"/>
    </row>
    <row r="2766" spans="1:43" x14ac:dyDescent="0.2">
      <c r="A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83"/>
      <c r="S2766" s="83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185"/>
      <c r="AE2766" s="183"/>
      <c r="AF2766" s="185"/>
      <c r="AG2766" s="183"/>
      <c r="AH2766" s="185"/>
      <c r="AI2766" s="183"/>
      <c r="AJ2766" s="185"/>
      <c r="AK2766" s="183"/>
      <c r="AL2766" s="185"/>
      <c r="AM2766" s="183"/>
      <c r="AN2766" s="185"/>
      <c r="AO2766" s="183"/>
      <c r="AP2766" s="48"/>
      <c r="AQ2766" s="94"/>
    </row>
    <row r="2767" spans="1:43" x14ac:dyDescent="0.2">
      <c r="A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83"/>
      <c r="S2767" s="83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185"/>
      <c r="AE2767" s="183"/>
      <c r="AF2767" s="185"/>
      <c r="AG2767" s="183"/>
      <c r="AH2767" s="185"/>
      <c r="AI2767" s="183"/>
      <c r="AJ2767" s="185"/>
      <c r="AK2767" s="183"/>
      <c r="AL2767" s="185"/>
      <c r="AM2767" s="183"/>
      <c r="AN2767" s="185"/>
      <c r="AO2767" s="183"/>
      <c r="AP2767" s="48"/>
      <c r="AQ2767" s="94"/>
    </row>
    <row r="2768" spans="1:43" x14ac:dyDescent="0.2">
      <c r="A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83"/>
      <c r="S2768" s="83"/>
      <c r="T2768" s="83"/>
      <c r="U2768" s="83"/>
      <c r="V2768" s="83"/>
      <c r="W2768" s="83"/>
      <c r="X2768" s="83"/>
      <c r="Y2768" s="83"/>
      <c r="Z2768" s="83"/>
      <c r="AA2768" s="83"/>
      <c r="AB2768" s="83"/>
      <c r="AC2768" s="83"/>
      <c r="AD2768" s="185"/>
      <c r="AE2768" s="183"/>
      <c r="AF2768" s="185"/>
      <c r="AG2768" s="183"/>
      <c r="AH2768" s="185"/>
      <c r="AI2768" s="183"/>
      <c r="AJ2768" s="185"/>
      <c r="AK2768" s="183"/>
      <c r="AL2768" s="185"/>
      <c r="AM2768" s="183"/>
      <c r="AN2768" s="185"/>
      <c r="AO2768" s="183"/>
      <c r="AP2768" s="48"/>
      <c r="AQ2768" s="94"/>
    </row>
    <row r="2769" spans="1:43" x14ac:dyDescent="0.2">
      <c r="A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83"/>
      <c r="S2769" s="83"/>
      <c r="T2769" s="83"/>
      <c r="U2769" s="83"/>
      <c r="V2769" s="83"/>
      <c r="W2769" s="83"/>
      <c r="X2769" s="83"/>
      <c r="Y2769" s="83"/>
      <c r="Z2769" s="83"/>
      <c r="AA2769" s="83"/>
      <c r="AB2769" s="83"/>
      <c r="AC2769" s="83"/>
      <c r="AD2769" s="185"/>
      <c r="AE2769" s="183"/>
      <c r="AF2769" s="185"/>
      <c r="AG2769" s="183"/>
      <c r="AH2769" s="185"/>
      <c r="AI2769" s="183"/>
      <c r="AJ2769" s="185"/>
      <c r="AK2769" s="183"/>
      <c r="AL2769" s="185"/>
      <c r="AM2769" s="183"/>
      <c r="AN2769" s="185"/>
      <c r="AO2769" s="183"/>
      <c r="AP2769" s="48"/>
      <c r="AQ2769" s="94"/>
    </row>
    <row r="2770" spans="1:43" x14ac:dyDescent="0.2">
      <c r="A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83"/>
      <c r="S2770" s="83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185"/>
      <c r="AE2770" s="183"/>
      <c r="AF2770" s="185"/>
      <c r="AG2770" s="183"/>
      <c r="AH2770" s="185"/>
      <c r="AI2770" s="183"/>
      <c r="AJ2770" s="185"/>
      <c r="AK2770" s="183"/>
      <c r="AL2770" s="185"/>
      <c r="AM2770" s="183"/>
      <c r="AN2770" s="185"/>
      <c r="AO2770" s="183"/>
      <c r="AP2770" s="48"/>
      <c r="AQ2770" s="94"/>
    </row>
    <row r="2771" spans="1:43" x14ac:dyDescent="0.2">
      <c r="A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83"/>
      <c r="S2771" s="83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185"/>
      <c r="AE2771" s="183"/>
      <c r="AF2771" s="185"/>
      <c r="AG2771" s="183"/>
      <c r="AH2771" s="185"/>
      <c r="AI2771" s="183"/>
      <c r="AJ2771" s="185"/>
      <c r="AK2771" s="183"/>
      <c r="AL2771" s="185"/>
      <c r="AM2771" s="183"/>
      <c r="AN2771" s="185"/>
      <c r="AO2771" s="183"/>
      <c r="AP2771" s="48"/>
      <c r="AQ2771" s="94"/>
    </row>
    <row r="2772" spans="1:43" x14ac:dyDescent="0.2">
      <c r="A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83"/>
      <c r="S2772" s="83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185"/>
      <c r="AE2772" s="183"/>
      <c r="AF2772" s="185"/>
      <c r="AG2772" s="183"/>
      <c r="AH2772" s="185"/>
      <c r="AI2772" s="183"/>
      <c r="AJ2772" s="185"/>
      <c r="AK2772" s="183"/>
      <c r="AL2772" s="185"/>
      <c r="AM2772" s="183"/>
      <c r="AN2772" s="185"/>
      <c r="AO2772" s="183"/>
      <c r="AP2772" s="48"/>
      <c r="AQ2772" s="94"/>
    </row>
    <row r="2773" spans="1:43" x14ac:dyDescent="0.2">
      <c r="A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83"/>
      <c r="S2773" s="83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185"/>
      <c r="AE2773" s="183"/>
      <c r="AF2773" s="185"/>
      <c r="AG2773" s="183"/>
      <c r="AH2773" s="185"/>
      <c r="AI2773" s="183"/>
      <c r="AJ2773" s="185"/>
      <c r="AK2773" s="183"/>
      <c r="AL2773" s="185"/>
      <c r="AM2773" s="183"/>
      <c r="AN2773" s="185"/>
      <c r="AO2773" s="183"/>
      <c r="AP2773" s="48"/>
      <c r="AQ2773" s="94"/>
    </row>
    <row r="2774" spans="1:43" x14ac:dyDescent="0.2">
      <c r="A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83"/>
      <c r="S2774" s="83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185"/>
      <c r="AE2774" s="183"/>
      <c r="AF2774" s="185"/>
      <c r="AG2774" s="183"/>
      <c r="AH2774" s="185"/>
      <c r="AI2774" s="183"/>
      <c r="AJ2774" s="185"/>
      <c r="AK2774" s="183"/>
      <c r="AL2774" s="185"/>
      <c r="AM2774" s="183"/>
      <c r="AN2774" s="185"/>
      <c r="AO2774" s="183"/>
      <c r="AP2774" s="48"/>
      <c r="AQ2774" s="94"/>
    </row>
    <row r="2775" spans="1:43" x14ac:dyDescent="0.2">
      <c r="A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83"/>
      <c r="S2775" s="83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185"/>
      <c r="AE2775" s="183"/>
      <c r="AF2775" s="185"/>
      <c r="AG2775" s="183"/>
      <c r="AH2775" s="185"/>
      <c r="AI2775" s="183"/>
      <c r="AJ2775" s="185"/>
      <c r="AK2775" s="183"/>
      <c r="AL2775" s="185"/>
      <c r="AM2775" s="183"/>
      <c r="AN2775" s="185"/>
      <c r="AO2775" s="183"/>
      <c r="AP2775" s="48"/>
      <c r="AQ2775" s="94"/>
    </row>
    <row r="2776" spans="1:43" x14ac:dyDescent="0.2">
      <c r="A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83"/>
      <c r="S2776" s="83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185"/>
      <c r="AE2776" s="183"/>
      <c r="AF2776" s="185"/>
      <c r="AG2776" s="183"/>
      <c r="AH2776" s="185"/>
      <c r="AI2776" s="183"/>
      <c r="AJ2776" s="185"/>
      <c r="AK2776" s="183"/>
      <c r="AL2776" s="185"/>
      <c r="AM2776" s="183"/>
      <c r="AN2776" s="185"/>
      <c r="AO2776" s="183"/>
      <c r="AP2776" s="48"/>
      <c r="AQ2776" s="94"/>
    </row>
    <row r="2777" spans="1:43" x14ac:dyDescent="0.2">
      <c r="A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83"/>
      <c r="S2777" s="83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185"/>
      <c r="AE2777" s="183"/>
      <c r="AF2777" s="185"/>
      <c r="AG2777" s="183"/>
      <c r="AH2777" s="185"/>
      <c r="AI2777" s="183"/>
      <c r="AJ2777" s="185"/>
      <c r="AK2777" s="183"/>
      <c r="AL2777" s="185"/>
      <c r="AM2777" s="183"/>
      <c r="AN2777" s="185"/>
      <c r="AO2777" s="183"/>
      <c r="AP2777" s="48"/>
      <c r="AQ2777" s="94"/>
    </row>
    <row r="2778" spans="1:43" x14ac:dyDescent="0.2">
      <c r="A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83"/>
      <c r="S2778" s="83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185"/>
      <c r="AE2778" s="183"/>
      <c r="AF2778" s="185"/>
      <c r="AG2778" s="183"/>
      <c r="AH2778" s="185"/>
      <c r="AI2778" s="183"/>
      <c r="AJ2778" s="185"/>
      <c r="AK2778" s="183"/>
      <c r="AL2778" s="185"/>
      <c r="AM2778" s="183"/>
      <c r="AN2778" s="185"/>
      <c r="AO2778" s="183"/>
      <c r="AP2778" s="48"/>
      <c r="AQ2778" s="94"/>
    </row>
    <row r="2779" spans="1:43" x14ac:dyDescent="0.2">
      <c r="A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83"/>
      <c r="S2779" s="83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185"/>
      <c r="AE2779" s="183"/>
      <c r="AF2779" s="185"/>
      <c r="AG2779" s="183"/>
      <c r="AH2779" s="185"/>
      <c r="AI2779" s="183"/>
      <c r="AJ2779" s="185"/>
      <c r="AK2779" s="183"/>
      <c r="AL2779" s="185"/>
      <c r="AM2779" s="183"/>
      <c r="AN2779" s="185"/>
      <c r="AO2779" s="183"/>
      <c r="AP2779" s="48"/>
      <c r="AQ2779" s="94"/>
    </row>
    <row r="2780" spans="1:43" x14ac:dyDescent="0.2">
      <c r="A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83"/>
      <c r="S2780" s="83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185"/>
      <c r="AE2780" s="183"/>
      <c r="AF2780" s="185"/>
      <c r="AG2780" s="183"/>
      <c r="AH2780" s="185"/>
      <c r="AI2780" s="183"/>
      <c r="AJ2780" s="185"/>
      <c r="AK2780" s="183"/>
      <c r="AL2780" s="185"/>
      <c r="AM2780" s="183"/>
      <c r="AN2780" s="185"/>
      <c r="AO2780" s="183"/>
      <c r="AP2780" s="48"/>
      <c r="AQ2780" s="94"/>
    </row>
    <row r="2781" spans="1:43" x14ac:dyDescent="0.2">
      <c r="A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83"/>
      <c r="S2781" s="83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185"/>
      <c r="AE2781" s="183"/>
      <c r="AF2781" s="185"/>
      <c r="AG2781" s="183"/>
      <c r="AH2781" s="185"/>
      <c r="AI2781" s="183"/>
      <c r="AJ2781" s="185"/>
      <c r="AK2781" s="183"/>
      <c r="AL2781" s="185"/>
      <c r="AM2781" s="183"/>
      <c r="AN2781" s="185"/>
      <c r="AO2781" s="183"/>
      <c r="AP2781" s="48"/>
      <c r="AQ2781" s="94"/>
    </row>
    <row r="2782" spans="1:43" x14ac:dyDescent="0.2">
      <c r="A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83"/>
      <c r="S2782" s="83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185"/>
      <c r="AE2782" s="183"/>
      <c r="AF2782" s="185"/>
      <c r="AG2782" s="183"/>
      <c r="AH2782" s="185"/>
      <c r="AI2782" s="183"/>
      <c r="AJ2782" s="185"/>
      <c r="AK2782" s="183"/>
      <c r="AL2782" s="185"/>
      <c r="AM2782" s="183"/>
      <c r="AN2782" s="185"/>
      <c r="AO2782" s="183"/>
      <c r="AP2782" s="48"/>
      <c r="AQ2782" s="94"/>
    </row>
    <row r="2783" spans="1:43" x14ac:dyDescent="0.2">
      <c r="A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83"/>
      <c r="S2783" s="83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185"/>
      <c r="AE2783" s="183"/>
      <c r="AF2783" s="185"/>
      <c r="AG2783" s="183"/>
      <c r="AH2783" s="185"/>
      <c r="AI2783" s="183"/>
      <c r="AJ2783" s="185"/>
      <c r="AK2783" s="183"/>
      <c r="AL2783" s="185"/>
      <c r="AM2783" s="183"/>
      <c r="AN2783" s="185"/>
      <c r="AO2783" s="183"/>
      <c r="AP2783" s="48"/>
      <c r="AQ2783" s="94"/>
    </row>
    <row r="2784" spans="1:43" x14ac:dyDescent="0.2">
      <c r="A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83"/>
      <c r="S2784" s="83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185"/>
      <c r="AE2784" s="183"/>
      <c r="AF2784" s="185"/>
      <c r="AG2784" s="183"/>
      <c r="AH2784" s="185"/>
      <c r="AI2784" s="183"/>
      <c r="AJ2784" s="185"/>
      <c r="AK2784" s="183"/>
      <c r="AL2784" s="185"/>
      <c r="AM2784" s="183"/>
      <c r="AN2784" s="185"/>
      <c r="AO2784" s="183"/>
      <c r="AP2784" s="48"/>
      <c r="AQ2784" s="94"/>
    </row>
    <row r="2785" spans="1:43" x14ac:dyDescent="0.2">
      <c r="A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83"/>
      <c r="S2785" s="83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185"/>
      <c r="AE2785" s="183"/>
      <c r="AF2785" s="185"/>
      <c r="AG2785" s="183"/>
      <c r="AH2785" s="185"/>
      <c r="AI2785" s="183"/>
      <c r="AJ2785" s="185"/>
      <c r="AK2785" s="183"/>
      <c r="AL2785" s="185"/>
      <c r="AM2785" s="183"/>
      <c r="AN2785" s="185"/>
      <c r="AO2785" s="183"/>
      <c r="AP2785" s="48"/>
      <c r="AQ2785" s="94"/>
    </row>
    <row r="2786" spans="1:43" x14ac:dyDescent="0.2">
      <c r="A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83"/>
      <c r="S2786" s="83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185"/>
      <c r="AE2786" s="183"/>
      <c r="AF2786" s="185"/>
      <c r="AG2786" s="183"/>
      <c r="AH2786" s="185"/>
      <c r="AI2786" s="183"/>
      <c r="AJ2786" s="185"/>
      <c r="AK2786" s="183"/>
      <c r="AL2786" s="185"/>
      <c r="AM2786" s="183"/>
      <c r="AN2786" s="185"/>
      <c r="AO2786" s="183"/>
      <c r="AP2786" s="48"/>
      <c r="AQ2786" s="94"/>
    </row>
    <row r="2787" spans="1:43" x14ac:dyDescent="0.2">
      <c r="A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83"/>
      <c r="S2787" s="83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185"/>
      <c r="AE2787" s="183"/>
      <c r="AF2787" s="185"/>
      <c r="AG2787" s="183"/>
      <c r="AH2787" s="185"/>
      <c r="AI2787" s="183"/>
      <c r="AJ2787" s="185"/>
      <c r="AK2787" s="183"/>
      <c r="AL2787" s="185"/>
      <c r="AM2787" s="183"/>
      <c r="AN2787" s="185"/>
      <c r="AO2787" s="183"/>
      <c r="AP2787" s="48"/>
      <c r="AQ2787" s="94"/>
    </row>
    <row r="2788" spans="1:43" x14ac:dyDescent="0.2">
      <c r="A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83"/>
      <c r="S2788" s="83"/>
      <c r="T2788" s="83"/>
      <c r="U2788" s="83"/>
      <c r="V2788" s="83"/>
      <c r="W2788" s="83"/>
      <c r="X2788" s="83"/>
      <c r="Y2788" s="83"/>
      <c r="Z2788" s="83"/>
      <c r="AA2788" s="83"/>
      <c r="AB2788" s="83"/>
      <c r="AC2788" s="83"/>
      <c r="AD2788" s="185"/>
      <c r="AE2788" s="183"/>
      <c r="AF2788" s="185"/>
      <c r="AG2788" s="183"/>
      <c r="AH2788" s="185"/>
      <c r="AI2788" s="183"/>
      <c r="AJ2788" s="185"/>
      <c r="AK2788" s="183"/>
      <c r="AL2788" s="185"/>
      <c r="AM2788" s="183"/>
      <c r="AN2788" s="185"/>
      <c r="AO2788" s="183"/>
      <c r="AP2788" s="48"/>
      <c r="AQ2788" s="94"/>
    </row>
    <row r="2789" spans="1:43" x14ac:dyDescent="0.2">
      <c r="A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83"/>
      <c r="S2789" s="83"/>
      <c r="T2789" s="83"/>
      <c r="U2789" s="83"/>
      <c r="V2789" s="83"/>
      <c r="W2789" s="83"/>
      <c r="X2789" s="83"/>
      <c r="Y2789" s="83"/>
      <c r="Z2789" s="83"/>
      <c r="AA2789" s="83"/>
      <c r="AB2789" s="83"/>
      <c r="AC2789" s="83"/>
      <c r="AD2789" s="185"/>
      <c r="AE2789" s="183"/>
      <c r="AF2789" s="185"/>
      <c r="AG2789" s="183"/>
      <c r="AH2789" s="185"/>
      <c r="AI2789" s="183"/>
      <c r="AJ2789" s="185"/>
      <c r="AK2789" s="183"/>
      <c r="AL2789" s="185"/>
      <c r="AM2789" s="183"/>
      <c r="AN2789" s="185"/>
      <c r="AO2789" s="183"/>
      <c r="AP2789" s="48"/>
      <c r="AQ2789" s="94"/>
    </row>
    <row r="2790" spans="1:43" x14ac:dyDescent="0.2">
      <c r="A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83"/>
      <c r="S2790" s="83"/>
      <c r="T2790" s="83"/>
      <c r="U2790" s="83"/>
      <c r="V2790" s="83"/>
      <c r="W2790" s="83"/>
      <c r="X2790" s="83"/>
      <c r="Y2790" s="83"/>
      <c r="Z2790" s="83"/>
      <c r="AA2790" s="83"/>
      <c r="AB2790" s="83"/>
      <c r="AC2790" s="83"/>
      <c r="AD2790" s="185"/>
      <c r="AE2790" s="183"/>
      <c r="AF2790" s="185"/>
      <c r="AG2790" s="183"/>
      <c r="AH2790" s="185"/>
      <c r="AI2790" s="183"/>
      <c r="AJ2790" s="185"/>
      <c r="AK2790" s="183"/>
      <c r="AL2790" s="185"/>
      <c r="AM2790" s="183"/>
      <c r="AN2790" s="185"/>
      <c r="AO2790" s="183"/>
      <c r="AP2790" s="48"/>
      <c r="AQ2790" s="94"/>
    </row>
    <row r="2791" spans="1:43" x14ac:dyDescent="0.2">
      <c r="A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83"/>
      <c r="S2791" s="83"/>
      <c r="T2791" s="83"/>
      <c r="U2791" s="83"/>
      <c r="V2791" s="83"/>
      <c r="W2791" s="83"/>
      <c r="X2791" s="83"/>
      <c r="Y2791" s="83"/>
      <c r="Z2791" s="83"/>
      <c r="AA2791" s="83"/>
      <c r="AB2791" s="83"/>
      <c r="AC2791" s="83"/>
      <c r="AD2791" s="185"/>
      <c r="AE2791" s="183"/>
      <c r="AF2791" s="185"/>
      <c r="AG2791" s="183"/>
      <c r="AH2791" s="185"/>
      <c r="AI2791" s="183"/>
      <c r="AJ2791" s="185"/>
      <c r="AK2791" s="183"/>
      <c r="AL2791" s="185"/>
      <c r="AM2791" s="183"/>
      <c r="AN2791" s="185"/>
      <c r="AO2791" s="183"/>
      <c r="AP2791" s="48"/>
      <c r="AQ2791" s="94"/>
    </row>
    <row r="2792" spans="1:43" x14ac:dyDescent="0.2">
      <c r="A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83"/>
      <c r="S2792" s="83"/>
      <c r="T2792" s="83"/>
      <c r="U2792" s="83"/>
      <c r="V2792" s="83"/>
      <c r="W2792" s="83"/>
      <c r="X2792" s="83"/>
      <c r="Y2792" s="83"/>
      <c r="Z2792" s="83"/>
      <c r="AA2792" s="83"/>
      <c r="AB2792" s="83"/>
      <c r="AC2792" s="83"/>
      <c r="AD2792" s="185"/>
      <c r="AE2792" s="183"/>
      <c r="AF2792" s="185"/>
      <c r="AG2792" s="183"/>
      <c r="AH2792" s="185"/>
      <c r="AI2792" s="183"/>
      <c r="AJ2792" s="185"/>
      <c r="AK2792" s="183"/>
      <c r="AL2792" s="185"/>
      <c r="AM2792" s="183"/>
      <c r="AN2792" s="185"/>
      <c r="AO2792" s="183"/>
      <c r="AP2792" s="48"/>
      <c r="AQ2792" s="94"/>
    </row>
    <row r="2793" spans="1:43" x14ac:dyDescent="0.2">
      <c r="A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83"/>
      <c r="S2793" s="83"/>
      <c r="T2793" s="83"/>
      <c r="U2793" s="83"/>
      <c r="V2793" s="83"/>
      <c r="W2793" s="83"/>
      <c r="X2793" s="83"/>
      <c r="Y2793" s="83"/>
      <c r="Z2793" s="83"/>
      <c r="AA2793" s="83"/>
      <c r="AB2793" s="83"/>
      <c r="AC2793" s="83"/>
      <c r="AD2793" s="185"/>
      <c r="AE2793" s="183"/>
      <c r="AF2793" s="185"/>
      <c r="AG2793" s="183"/>
      <c r="AH2793" s="185"/>
      <c r="AI2793" s="183"/>
      <c r="AJ2793" s="185"/>
      <c r="AK2793" s="183"/>
      <c r="AL2793" s="185"/>
      <c r="AM2793" s="183"/>
      <c r="AN2793" s="185"/>
      <c r="AO2793" s="183"/>
      <c r="AP2793" s="48"/>
      <c r="AQ2793" s="94"/>
    </row>
    <row r="2794" spans="1:43" x14ac:dyDescent="0.2">
      <c r="A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83"/>
      <c r="S2794" s="83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185"/>
      <c r="AE2794" s="183"/>
      <c r="AF2794" s="185"/>
      <c r="AG2794" s="183"/>
      <c r="AH2794" s="185"/>
      <c r="AI2794" s="183"/>
      <c r="AJ2794" s="185"/>
      <c r="AK2794" s="183"/>
      <c r="AL2794" s="185"/>
      <c r="AM2794" s="183"/>
      <c r="AN2794" s="185"/>
      <c r="AO2794" s="183"/>
      <c r="AP2794" s="48"/>
      <c r="AQ2794" s="94"/>
    </row>
    <row r="2795" spans="1:43" x14ac:dyDescent="0.2">
      <c r="A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83"/>
      <c r="S2795" s="83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185"/>
      <c r="AE2795" s="183"/>
      <c r="AF2795" s="185"/>
      <c r="AG2795" s="183"/>
      <c r="AH2795" s="185"/>
      <c r="AI2795" s="183"/>
      <c r="AJ2795" s="185"/>
      <c r="AK2795" s="183"/>
      <c r="AL2795" s="185"/>
      <c r="AM2795" s="183"/>
      <c r="AN2795" s="185"/>
      <c r="AO2795" s="183"/>
      <c r="AP2795" s="48"/>
      <c r="AQ2795" s="94"/>
    </row>
    <row r="2796" spans="1:43" x14ac:dyDescent="0.2">
      <c r="A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83"/>
      <c r="S2796" s="83"/>
      <c r="T2796" s="83"/>
      <c r="U2796" s="83"/>
      <c r="V2796" s="83"/>
      <c r="W2796" s="83"/>
      <c r="X2796" s="83"/>
      <c r="Y2796" s="83"/>
      <c r="Z2796" s="83"/>
      <c r="AA2796" s="83"/>
      <c r="AB2796" s="83"/>
      <c r="AC2796" s="83"/>
      <c r="AD2796" s="185"/>
      <c r="AE2796" s="183"/>
      <c r="AF2796" s="185"/>
      <c r="AG2796" s="183"/>
      <c r="AH2796" s="185"/>
      <c r="AI2796" s="183"/>
      <c r="AJ2796" s="185"/>
      <c r="AK2796" s="183"/>
      <c r="AL2796" s="185"/>
      <c r="AM2796" s="183"/>
      <c r="AN2796" s="185"/>
      <c r="AO2796" s="183"/>
      <c r="AP2796" s="48"/>
      <c r="AQ2796" s="94"/>
    </row>
    <row r="2797" spans="1:43" x14ac:dyDescent="0.2">
      <c r="A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83"/>
      <c r="S2797" s="83"/>
      <c r="T2797" s="83"/>
      <c r="U2797" s="83"/>
      <c r="V2797" s="83"/>
      <c r="W2797" s="83"/>
      <c r="X2797" s="83"/>
      <c r="Y2797" s="83"/>
      <c r="Z2797" s="83"/>
      <c r="AA2797" s="83"/>
      <c r="AB2797" s="83"/>
      <c r="AC2797" s="83"/>
      <c r="AD2797" s="185"/>
      <c r="AE2797" s="183"/>
      <c r="AF2797" s="185"/>
      <c r="AG2797" s="183"/>
      <c r="AH2797" s="185"/>
      <c r="AI2797" s="183"/>
      <c r="AJ2797" s="185"/>
      <c r="AK2797" s="183"/>
      <c r="AL2797" s="185"/>
      <c r="AM2797" s="183"/>
      <c r="AN2797" s="185"/>
      <c r="AO2797" s="183"/>
      <c r="AP2797" s="48"/>
      <c r="AQ2797" s="94"/>
    </row>
    <row r="2798" spans="1:43" x14ac:dyDescent="0.2">
      <c r="A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83"/>
      <c r="S2798" s="83"/>
      <c r="T2798" s="83"/>
      <c r="U2798" s="83"/>
      <c r="V2798" s="83"/>
      <c r="W2798" s="83"/>
      <c r="X2798" s="83"/>
      <c r="Y2798" s="83"/>
      <c r="Z2798" s="83"/>
      <c r="AA2798" s="83"/>
      <c r="AB2798" s="83"/>
      <c r="AC2798" s="83"/>
      <c r="AD2798" s="185"/>
      <c r="AE2798" s="183"/>
      <c r="AF2798" s="185"/>
      <c r="AG2798" s="183"/>
      <c r="AH2798" s="185"/>
      <c r="AI2798" s="183"/>
      <c r="AJ2798" s="185"/>
      <c r="AK2798" s="183"/>
      <c r="AL2798" s="185"/>
      <c r="AM2798" s="183"/>
      <c r="AN2798" s="185"/>
      <c r="AO2798" s="183"/>
      <c r="AP2798" s="48"/>
      <c r="AQ2798" s="94"/>
    </row>
    <row r="2799" spans="1:43" x14ac:dyDescent="0.2">
      <c r="A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83"/>
      <c r="S2799" s="83"/>
      <c r="T2799" s="83"/>
      <c r="U2799" s="83"/>
      <c r="V2799" s="83"/>
      <c r="W2799" s="83"/>
      <c r="X2799" s="83"/>
      <c r="Y2799" s="83"/>
      <c r="Z2799" s="83"/>
      <c r="AA2799" s="83"/>
      <c r="AB2799" s="83"/>
      <c r="AC2799" s="83"/>
      <c r="AD2799" s="185"/>
      <c r="AE2799" s="183"/>
      <c r="AF2799" s="185"/>
      <c r="AG2799" s="183"/>
      <c r="AH2799" s="185"/>
      <c r="AI2799" s="183"/>
      <c r="AJ2799" s="185"/>
      <c r="AK2799" s="183"/>
      <c r="AL2799" s="185"/>
      <c r="AM2799" s="183"/>
      <c r="AN2799" s="185"/>
      <c r="AO2799" s="183"/>
      <c r="AP2799" s="48"/>
      <c r="AQ2799" s="94"/>
    </row>
    <row r="2800" spans="1:43" x14ac:dyDescent="0.2">
      <c r="A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83"/>
      <c r="S2800" s="83"/>
      <c r="T2800" s="83"/>
      <c r="U2800" s="83"/>
      <c r="V2800" s="83"/>
      <c r="W2800" s="83"/>
      <c r="X2800" s="83"/>
      <c r="Y2800" s="83"/>
      <c r="Z2800" s="83"/>
      <c r="AA2800" s="83"/>
      <c r="AB2800" s="83"/>
      <c r="AC2800" s="83"/>
      <c r="AD2800" s="185"/>
      <c r="AE2800" s="183"/>
      <c r="AF2800" s="185"/>
      <c r="AG2800" s="183"/>
      <c r="AH2800" s="185"/>
      <c r="AI2800" s="183"/>
      <c r="AJ2800" s="185"/>
      <c r="AK2800" s="183"/>
      <c r="AL2800" s="185"/>
      <c r="AM2800" s="183"/>
      <c r="AN2800" s="185"/>
      <c r="AO2800" s="183"/>
      <c r="AP2800" s="48"/>
      <c r="AQ2800" s="94"/>
    </row>
    <row r="2801" spans="1:43" x14ac:dyDescent="0.2">
      <c r="A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83"/>
      <c r="S2801" s="83"/>
      <c r="T2801" s="83"/>
      <c r="U2801" s="83"/>
      <c r="V2801" s="83"/>
      <c r="W2801" s="83"/>
      <c r="X2801" s="83"/>
      <c r="Y2801" s="83"/>
      <c r="Z2801" s="83"/>
      <c r="AA2801" s="83"/>
      <c r="AB2801" s="83"/>
      <c r="AC2801" s="83"/>
      <c r="AD2801" s="185"/>
      <c r="AE2801" s="183"/>
      <c r="AF2801" s="185"/>
      <c r="AG2801" s="183"/>
      <c r="AH2801" s="185"/>
      <c r="AI2801" s="183"/>
      <c r="AJ2801" s="185"/>
      <c r="AK2801" s="183"/>
      <c r="AL2801" s="185"/>
      <c r="AM2801" s="183"/>
      <c r="AN2801" s="185"/>
      <c r="AO2801" s="183"/>
      <c r="AP2801" s="48"/>
      <c r="AQ2801" s="94"/>
    </row>
    <row r="2802" spans="1:43" x14ac:dyDescent="0.2">
      <c r="A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83"/>
      <c r="S2802" s="83"/>
      <c r="T2802" s="83"/>
      <c r="U2802" s="83"/>
      <c r="V2802" s="83"/>
      <c r="W2802" s="83"/>
      <c r="X2802" s="83"/>
      <c r="Y2802" s="83"/>
      <c r="Z2802" s="83"/>
      <c r="AA2802" s="83"/>
      <c r="AB2802" s="83"/>
      <c r="AC2802" s="83"/>
      <c r="AD2802" s="185"/>
      <c r="AE2802" s="183"/>
      <c r="AF2802" s="185"/>
      <c r="AG2802" s="183"/>
      <c r="AH2802" s="185"/>
      <c r="AI2802" s="183"/>
      <c r="AJ2802" s="185"/>
      <c r="AK2802" s="183"/>
      <c r="AL2802" s="185"/>
      <c r="AM2802" s="183"/>
      <c r="AN2802" s="185"/>
      <c r="AO2802" s="183"/>
      <c r="AP2802" s="48"/>
      <c r="AQ2802" s="94"/>
    </row>
    <row r="2803" spans="1:43" x14ac:dyDescent="0.2">
      <c r="A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83"/>
      <c r="S2803" s="83"/>
      <c r="T2803" s="83"/>
      <c r="U2803" s="83"/>
      <c r="V2803" s="83"/>
      <c r="W2803" s="83"/>
      <c r="X2803" s="83"/>
      <c r="Y2803" s="83"/>
      <c r="Z2803" s="83"/>
      <c r="AA2803" s="83"/>
      <c r="AB2803" s="83"/>
      <c r="AC2803" s="83"/>
      <c r="AD2803" s="185"/>
      <c r="AE2803" s="183"/>
      <c r="AF2803" s="185"/>
      <c r="AG2803" s="183"/>
      <c r="AH2803" s="185"/>
      <c r="AI2803" s="183"/>
      <c r="AJ2803" s="185"/>
      <c r="AK2803" s="183"/>
      <c r="AL2803" s="185"/>
      <c r="AM2803" s="183"/>
      <c r="AN2803" s="185"/>
      <c r="AO2803" s="183"/>
      <c r="AP2803" s="48"/>
      <c r="AQ2803" s="94"/>
    </row>
    <row r="2804" spans="1:43" x14ac:dyDescent="0.2">
      <c r="A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83"/>
      <c r="S2804" s="83"/>
      <c r="T2804" s="83"/>
      <c r="U2804" s="83"/>
      <c r="V2804" s="83"/>
      <c r="W2804" s="83"/>
      <c r="X2804" s="83"/>
      <c r="Y2804" s="83"/>
      <c r="Z2804" s="83"/>
      <c r="AA2804" s="83"/>
      <c r="AB2804" s="83"/>
      <c r="AC2804" s="83"/>
      <c r="AD2804" s="185"/>
      <c r="AE2804" s="183"/>
      <c r="AF2804" s="185"/>
      <c r="AG2804" s="183"/>
      <c r="AH2804" s="185"/>
      <c r="AI2804" s="183"/>
      <c r="AJ2804" s="185"/>
      <c r="AK2804" s="183"/>
      <c r="AL2804" s="185"/>
      <c r="AM2804" s="183"/>
      <c r="AN2804" s="185"/>
      <c r="AO2804" s="183"/>
      <c r="AP2804" s="48"/>
      <c r="AQ2804" s="94"/>
    </row>
    <row r="2805" spans="1:43" x14ac:dyDescent="0.2">
      <c r="A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83"/>
      <c r="S2805" s="83"/>
      <c r="T2805" s="83"/>
      <c r="U2805" s="83"/>
      <c r="V2805" s="83"/>
      <c r="W2805" s="83"/>
      <c r="X2805" s="83"/>
      <c r="Y2805" s="83"/>
      <c r="Z2805" s="83"/>
      <c r="AA2805" s="83"/>
      <c r="AB2805" s="83"/>
      <c r="AC2805" s="83"/>
      <c r="AD2805" s="185"/>
      <c r="AE2805" s="183"/>
      <c r="AF2805" s="185"/>
      <c r="AG2805" s="183"/>
      <c r="AH2805" s="185"/>
      <c r="AI2805" s="183"/>
      <c r="AJ2805" s="185"/>
      <c r="AK2805" s="183"/>
      <c r="AL2805" s="185"/>
      <c r="AM2805" s="183"/>
      <c r="AN2805" s="185"/>
      <c r="AO2805" s="183"/>
      <c r="AP2805" s="48"/>
      <c r="AQ2805" s="94"/>
    </row>
    <row r="2806" spans="1:43" x14ac:dyDescent="0.2">
      <c r="A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83"/>
      <c r="S2806" s="83"/>
      <c r="T2806" s="83"/>
      <c r="U2806" s="83"/>
      <c r="V2806" s="83"/>
      <c r="W2806" s="83"/>
      <c r="X2806" s="83"/>
      <c r="Y2806" s="83"/>
      <c r="Z2806" s="83"/>
      <c r="AA2806" s="83"/>
      <c r="AB2806" s="83"/>
      <c r="AC2806" s="83"/>
      <c r="AD2806" s="185"/>
      <c r="AE2806" s="183"/>
      <c r="AF2806" s="185"/>
      <c r="AG2806" s="183"/>
      <c r="AH2806" s="185"/>
      <c r="AI2806" s="183"/>
      <c r="AJ2806" s="185"/>
      <c r="AK2806" s="183"/>
      <c r="AL2806" s="185"/>
      <c r="AM2806" s="183"/>
      <c r="AN2806" s="185"/>
      <c r="AO2806" s="183"/>
      <c r="AP2806" s="48"/>
      <c r="AQ2806" s="94"/>
    </row>
    <row r="2807" spans="1:43" x14ac:dyDescent="0.2">
      <c r="A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83"/>
      <c r="S2807" s="83"/>
      <c r="T2807" s="83"/>
      <c r="U2807" s="83"/>
      <c r="V2807" s="83"/>
      <c r="W2807" s="83"/>
      <c r="X2807" s="83"/>
      <c r="Y2807" s="83"/>
      <c r="Z2807" s="83"/>
      <c r="AA2807" s="83"/>
      <c r="AB2807" s="83"/>
      <c r="AC2807" s="83"/>
      <c r="AD2807" s="185"/>
      <c r="AE2807" s="183"/>
      <c r="AF2807" s="185"/>
      <c r="AG2807" s="183"/>
      <c r="AH2807" s="185"/>
      <c r="AI2807" s="183"/>
      <c r="AJ2807" s="185"/>
      <c r="AK2807" s="183"/>
      <c r="AL2807" s="185"/>
      <c r="AM2807" s="183"/>
      <c r="AN2807" s="185"/>
      <c r="AO2807" s="183"/>
      <c r="AP2807" s="48"/>
      <c r="AQ2807" s="94"/>
    </row>
    <row r="2808" spans="1:43" x14ac:dyDescent="0.2">
      <c r="A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83"/>
      <c r="S2808" s="83"/>
      <c r="T2808" s="83"/>
      <c r="U2808" s="83"/>
      <c r="V2808" s="83"/>
      <c r="W2808" s="83"/>
      <c r="X2808" s="83"/>
      <c r="Y2808" s="83"/>
      <c r="Z2808" s="83"/>
      <c r="AA2808" s="83"/>
      <c r="AB2808" s="83"/>
      <c r="AC2808" s="83"/>
      <c r="AD2808" s="185"/>
      <c r="AE2808" s="183"/>
      <c r="AF2808" s="185"/>
      <c r="AG2808" s="183"/>
      <c r="AH2808" s="185"/>
      <c r="AI2808" s="183"/>
      <c r="AJ2808" s="185"/>
      <c r="AK2808" s="183"/>
      <c r="AL2808" s="185"/>
      <c r="AM2808" s="183"/>
      <c r="AN2808" s="185"/>
      <c r="AO2808" s="183"/>
      <c r="AP2808" s="48"/>
      <c r="AQ2808" s="94"/>
    </row>
    <row r="2809" spans="1:43" x14ac:dyDescent="0.2">
      <c r="A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83"/>
      <c r="S2809" s="83"/>
      <c r="T2809" s="83"/>
      <c r="U2809" s="83"/>
      <c r="V2809" s="83"/>
      <c r="W2809" s="83"/>
      <c r="X2809" s="83"/>
      <c r="Y2809" s="83"/>
      <c r="Z2809" s="83"/>
      <c r="AA2809" s="83"/>
      <c r="AB2809" s="83"/>
      <c r="AC2809" s="83"/>
      <c r="AD2809" s="185"/>
      <c r="AE2809" s="183"/>
      <c r="AF2809" s="185"/>
      <c r="AG2809" s="183"/>
      <c r="AH2809" s="185"/>
      <c r="AI2809" s="183"/>
      <c r="AJ2809" s="185"/>
      <c r="AK2809" s="183"/>
      <c r="AL2809" s="185"/>
      <c r="AM2809" s="183"/>
      <c r="AN2809" s="185"/>
      <c r="AO2809" s="183"/>
      <c r="AP2809" s="48"/>
      <c r="AQ2809" s="94"/>
    </row>
    <row r="2810" spans="1:43" x14ac:dyDescent="0.2">
      <c r="A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83"/>
      <c r="S2810" s="83"/>
      <c r="T2810" s="83"/>
      <c r="U2810" s="83"/>
      <c r="V2810" s="83"/>
      <c r="W2810" s="83"/>
      <c r="X2810" s="83"/>
      <c r="Y2810" s="83"/>
      <c r="Z2810" s="83"/>
      <c r="AA2810" s="83"/>
      <c r="AB2810" s="83"/>
      <c r="AC2810" s="83"/>
      <c r="AD2810" s="185"/>
      <c r="AE2810" s="183"/>
      <c r="AF2810" s="185"/>
      <c r="AG2810" s="183"/>
      <c r="AH2810" s="185"/>
      <c r="AI2810" s="183"/>
      <c r="AJ2810" s="185"/>
      <c r="AK2810" s="183"/>
      <c r="AL2810" s="185"/>
      <c r="AM2810" s="183"/>
      <c r="AN2810" s="185"/>
      <c r="AO2810" s="183"/>
      <c r="AP2810" s="48"/>
      <c r="AQ2810" s="94"/>
    </row>
    <row r="2811" spans="1:43" x14ac:dyDescent="0.2">
      <c r="A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83"/>
      <c r="S2811" s="83"/>
      <c r="T2811" s="83"/>
      <c r="U2811" s="83"/>
      <c r="V2811" s="83"/>
      <c r="W2811" s="83"/>
      <c r="X2811" s="83"/>
      <c r="Y2811" s="83"/>
      <c r="Z2811" s="83"/>
      <c r="AA2811" s="83"/>
      <c r="AB2811" s="83"/>
      <c r="AC2811" s="83"/>
      <c r="AD2811" s="185"/>
      <c r="AE2811" s="183"/>
      <c r="AF2811" s="185"/>
      <c r="AG2811" s="183"/>
      <c r="AH2811" s="185"/>
      <c r="AI2811" s="183"/>
      <c r="AJ2811" s="185"/>
      <c r="AK2811" s="183"/>
      <c r="AL2811" s="185"/>
      <c r="AM2811" s="183"/>
      <c r="AN2811" s="185"/>
      <c r="AO2811" s="183"/>
      <c r="AP2811" s="48"/>
      <c r="AQ2811" s="94"/>
    </row>
    <row r="2812" spans="1:43" x14ac:dyDescent="0.2">
      <c r="A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83"/>
      <c r="S2812" s="83"/>
      <c r="T2812" s="83"/>
      <c r="U2812" s="83"/>
      <c r="V2812" s="83"/>
      <c r="W2812" s="83"/>
      <c r="X2812" s="83"/>
      <c r="Y2812" s="83"/>
      <c r="Z2812" s="83"/>
      <c r="AA2812" s="83"/>
      <c r="AB2812" s="83"/>
      <c r="AC2812" s="83"/>
      <c r="AD2812" s="185"/>
      <c r="AE2812" s="183"/>
      <c r="AF2812" s="185"/>
      <c r="AG2812" s="183"/>
      <c r="AH2812" s="185"/>
      <c r="AI2812" s="183"/>
      <c r="AJ2812" s="185"/>
      <c r="AK2812" s="183"/>
      <c r="AL2812" s="185"/>
      <c r="AM2812" s="183"/>
      <c r="AN2812" s="185"/>
      <c r="AO2812" s="183"/>
      <c r="AP2812" s="48"/>
      <c r="AQ2812" s="94"/>
    </row>
    <row r="2813" spans="1:43" x14ac:dyDescent="0.2">
      <c r="A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83"/>
      <c r="S2813" s="83"/>
      <c r="T2813" s="83"/>
      <c r="U2813" s="83"/>
      <c r="V2813" s="83"/>
      <c r="W2813" s="83"/>
      <c r="X2813" s="83"/>
      <c r="Y2813" s="83"/>
      <c r="Z2813" s="83"/>
      <c r="AA2813" s="83"/>
      <c r="AB2813" s="83"/>
      <c r="AC2813" s="83"/>
      <c r="AD2813" s="185"/>
      <c r="AE2813" s="183"/>
      <c r="AF2813" s="185"/>
      <c r="AG2813" s="183"/>
      <c r="AH2813" s="185"/>
      <c r="AI2813" s="183"/>
      <c r="AJ2813" s="185"/>
      <c r="AK2813" s="183"/>
      <c r="AL2813" s="185"/>
      <c r="AM2813" s="183"/>
      <c r="AN2813" s="185"/>
      <c r="AO2813" s="183"/>
      <c r="AP2813" s="48"/>
      <c r="AQ2813" s="94"/>
    </row>
    <row r="2814" spans="1:43" x14ac:dyDescent="0.2">
      <c r="A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83"/>
      <c r="S2814" s="83"/>
      <c r="T2814" s="83"/>
      <c r="U2814" s="83"/>
      <c r="V2814" s="83"/>
      <c r="W2814" s="83"/>
      <c r="X2814" s="83"/>
      <c r="Y2814" s="83"/>
      <c r="Z2814" s="83"/>
      <c r="AA2814" s="83"/>
      <c r="AB2814" s="83"/>
      <c r="AC2814" s="83"/>
      <c r="AD2814" s="185"/>
      <c r="AE2814" s="183"/>
      <c r="AF2814" s="185"/>
      <c r="AG2814" s="183"/>
      <c r="AH2814" s="185"/>
      <c r="AI2814" s="183"/>
      <c r="AJ2814" s="185"/>
      <c r="AK2814" s="183"/>
      <c r="AL2814" s="185"/>
      <c r="AM2814" s="183"/>
      <c r="AN2814" s="185"/>
      <c r="AO2814" s="183"/>
      <c r="AP2814" s="48"/>
      <c r="AQ2814" s="94"/>
    </row>
    <row r="2815" spans="1:43" x14ac:dyDescent="0.2">
      <c r="A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83"/>
      <c r="S2815" s="83"/>
      <c r="T2815" s="83"/>
      <c r="U2815" s="83"/>
      <c r="V2815" s="83"/>
      <c r="W2815" s="83"/>
      <c r="X2815" s="83"/>
      <c r="Y2815" s="83"/>
      <c r="Z2815" s="83"/>
      <c r="AA2815" s="83"/>
      <c r="AB2815" s="83"/>
      <c r="AC2815" s="83"/>
      <c r="AD2815" s="185"/>
      <c r="AE2815" s="183"/>
      <c r="AF2815" s="185"/>
      <c r="AG2815" s="183"/>
      <c r="AH2815" s="185"/>
      <c r="AI2815" s="183"/>
      <c r="AJ2815" s="185"/>
      <c r="AK2815" s="183"/>
      <c r="AL2815" s="185"/>
      <c r="AM2815" s="183"/>
      <c r="AN2815" s="185"/>
      <c r="AO2815" s="183"/>
      <c r="AP2815" s="48"/>
      <c r="AQ2815" s="94"/>
    </row>
    <row r="2816" spans="1:43" x14ac:dyDescent="0.2">
      <c r="A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83"/>
      <c r="S2816" s="83"/>
      <c r="T2816" s="83"/>
      <c r="U2816" s="83"/>
      <c r="V2816" s="83"/>
      <c r="W2816" s="83"/>
      <c r="X2816" s="83"/>
      <c r="Y2816" s="83"/>
      <c r="Z2816" s="83"/>
      <c r="AA2816" s="83"/>
      <c r="AB2816" s="83"/>
      <c r="AC2816" s="83"/>
      <c r="AD2816" s="185"/>
      <c r="AE2816" s="183"/>
      <c r="AF2816" s="185"/>
      <c r="AG2816" s="183"/>
      <c r="AH2816" s="185"/>
      <c r="AI2816" s="183"/>
      <c r="AJ2816" s="185"/>
      <c r="AK2816" s="183"/>
      <c r="AL2816" s="185"/>
      <c r="AM2816" s="183"/>
      <c r="AN2816" s="185"/>
      <c r="AO2816" s="183"/>
      <c r="AP2816" s="48"/>
      <c r="AQ2816" s="94"/>
    </row>
    <row r="2817" spans="1:43" x14ac:dyDescent="0.2">
      <c r="A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83"/>
      <c r="S2817" s="83"/>
      <c r="T2817" s="83"/>
      <c r="U2817" s="83"/>
      <c r="V2817" s="83"/>
      <c r="W2817" s="83"/>
      <c r="X2817" s="83"/>
      <c r="Y2817" s="83"/>
      <c r="Z2817" s="83"/>
      <c r="AA2817" s="83"/>
      <c r="AB2817" s="83"/>
      <c r="AC2817" s="83"/>
      <c r="AD2817" s="185"/>
      <c r="AE2817" s="183"/>
      <c r="AF2817" s="185"/>
      <c r="AG2817" s="183"/>
      <c r="AH2817" s="185"/>
      <c r="AI2817" s="183"/>
      <c r="AJ2817" s="185"/>
      <c r="AK2817" s="183"/>
      <c r="AL2817" s="185"/>
      <c r="AM2817" s="183"/>
      <c r="AN2817" s="185"/>
      <c r="AO2817" s="183"/>
      <c r="AP2817" s="48"/>
      <c r="AQ2817" s="94"/>
    </row>
    <row r="2818" spans="1:43" x14ac:dyDescent="0.2">
      <c r="A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83"/>
      <c r="S2818" s="83"/>
      <c r="T2818" s="83"/>
      <c r="U2818" s="83"/>
      <c r="V2818" s="83"/>
      <c r="W2818" s="83"/>
      <c r="X2818" s="83"/>
      <c r="Y2818" s="83"/>
      <c r="Z2818" s="83"/>
      <c r="AA2818" s="83"/>
      <c r="AB2818" s="83"/>
      <c r="AC2818" s="83"/>
      <c r="AD2818" s="185"/>
      <c r="AE2818" s="183"/>
      <c r="AF2818" s="185"/>
      <c r="AG2818" s="183"/>
      <c r="AH2818" s="185"/>
      <c r="AI2818" s="183"/>
      <c r="AJ2818" s="185"/>
      <c r="AK2818" s="183"/>
      <c r="AL2818" s="185"/>
      <c r="AM2818" s="183"/>
      <c r="AN2818" s="185"/>
      <c r="AO2818" s="183"/>
      <c r="AP2818" s="48"/>
      <c r="AQ2818" s="94"/>
    </row>
    <row r="2819" spans="1:43" x14ac:dyDescent="0.2">
      <c r="A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83"/>
      <c r="S2819" s="83"/>
      <c r="T2819" s="83"/>
      <c r="U2819" s="83"/>
      <c r="V2819" s="83"/>
      <c r="W2819" s="83"/>
      <c r="X2819" s="83"/>
      <c r="Y2819" s="83"/>
      <c r="Z2819" s="83"/>
      <c r="AA2819" s="83"/>
      <c r="AB2819" s="83"/>
      <c r="AC2819" s="83"/>
      <c r="AD2819" s="185"/>
      <c r="AE2819" s="183"/>
      <c r="AF2819" s="185"/>
      <c r="AG2819" s="183"/>
      <c r="AH2819" s="185"/>
      <c r="AI2819" s="183"/>
      <c r="AJ2819" s="185"/>
      <c r="AK2819" s="183"/>
      <c r="AL2819" s="185"/>
      <c r="AM2819" s="183"/>
      <c r="AN2819" s="185"/>
      <c r="AO2819" s="183"/>
      <c r="AP2819" s="48"/>
      <c r="AQ2819" s="94"/>
    </row>
    <row r="2820" spans="1:43" x14ac:dyDescent="0.2">
      <c r="A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83"/>
      <c r="S2820" s="83"/>
      <c r="T2820" s="83"/>
      <c r="U2820" s="83"/>
      <c r="V2820" s="83"/>
      <c r="W2820" s="83"/>
      <c r="X2820" s="83"/>
      <c r="Y2820" s="83"/>
      <c r="Z2820" s="83"/>
      <c r="AA2820" s="83"/>
      <c r="AB2820" s="83"/>
      <c r="AC2820" s="83"/>
      <c r="AD2820" s="185"/>
      <c r="AE2820" s="183"/>
      <c r="AF2820" s="185"/>
      <c r="AG2820" s="183"/>
      <c r="AH2820" s="185"/>
      <c r="AI2820" s="183"/>
      <c r="AJ2820" s="185"/>
      <c r="AK2820" s="183"/>
      <c r="AL2820" s="185"/>
      <c r="AM2820" s="183"/>
      <c r="AN2820" s="185"/>
      <c r="AO2820" s="183"/>
      <c r="AP2820" s="48"/>
      <c r="AQ2820" s="94"/>
    </row>
    <row r="2821" spans="1:43" x14ac:dyDescent="0.2">
      <c r="A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83"/>
      <c r="S2821" s="83"/>
      <c r="T2821" s="83"/>
      <c r="U2821" s="83"/>
      <c r="V2821" s="83"/>
      <c r="W2821" s="83"/>
      <c r="X2821" s="83"/>
      <c r="Y2821" s="83"/>
      <c r="Z2821" s="83"/>
      <c r="AA2821" s="83"/>
      <c r="AB2821" s="83"/>
      <c r="AC2821" s="83"/>
      <c r="AD2821" s="185"/>
      <c r="AE2821" s="183"/>
      <c r="AF2821" s="185"/>
      <c r="AG2821" s="183"/>
      <c r="AH2821" s="185"/>
      <c r="AI2821" s="183"/>
      <c r="AJ2821" s="185"/>
      <c r="AK2821" s="183"/>
      <c r="AL2821" s="185"/>
      <c r="AM2821" s="183"/>
      <c r="AN2821" s="185"/>
      <c r="AO2821" s="183"/>
      <c r="AP2821" s="48"/>
      <c r="AQ2821" s="94"/>
    </row>
    <row r="2822" spans="1:43" x14ac:dyDescent="0.2">
      <c r="A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83"/>
      <c r="S2822" s="83"/>
      <c r="T2822" s="83"/>
      <c r="U2822" s="83"/>
      <c r="V2822" s="83"/>
      <c r="W2822" s="83"/>
      <c r="X2822" s="83"/>
      <c r="Y2822" s="83"/>
      <c r="Z2822" s="83"/>
      <c r="AA2822" s="83"/>
      <c r="AB2822" s="83"/>
      <c r="AC2822" s="83"/>
      <c r="AD2822" s="185"/>
      <c r="AE2822" s="183"/>
      <c r="AF2822" s="185"/>
      <c r="AG2822" s="183"/>
      <c r="AH2822" s="185"/>
      <c r="AI2822" s="183"/>
      <c r="AJ2822" s="185"/>
      <c r="AK2822" s="183"/>
      <c r="AL2822" s="185"/>
      <c r="AM2822" s="183"/>
      <c r="AN2822" s="185"/>
      <c r="AO2822" s="183"/>
      <c r="AP2822" s="48"/>
      <c r="AQ2822" s="94"/>
    </row>
    <row r="2823" spans="1:43" x14ac:dyDescent="0.2">
      <c r="A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83"/>
      <c r="S2823" s="83"/>
      <c r="T2823" s="83"/>
      <c r="U2823" s="83"/>
      <c r="V2823" s="83"/>
      <c r="W2823" s="83"/>
      <c r="X2823" s="83"/>
      <c r="Y2823" s="83"/>
      <c r="Z2823" s="83"/>
      <c r="AA2823" s="83"/>
      <c r="AB2823" s="83"/>
      <c r="AC2823" s="83"/>
      <c r="AD2823" s="185"/>
      <c r="AE2823" s="183"/>
      <c r="AF2823" s="185"/>
      <c r="AG2823" s="183"/>
      <c r="AH2823" s="185"/>
      <c r="AI2823" s="183"/>
      <c r="AJ2823" s="185"/>
      <c r="AK2823" s="183"/>
      <c r="AL2823" s="185"/>
      <c r="AM2823" s="183"/>
      <c r="AN2823" s="185"/>
      <c r="AO2823" s="183"/>
      <c r="AP2823" s="48"/>
      <c r="AQ2823" s="94"/>
    </row>
    <row r="2824" spans="1:43" x14ac:dyDescent="0.2">
      <c r="A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83"/>
      <c r="S2824" s="83"/>
      <c r="T2824" s="83"/>
      <c r="U2824" s="83"/>
      <c r="V2824" s="83"/>
      <c r="W2824" s="83"/>
      <c r="X2824" s="83"/>
      <c r="Y2824" s="83"/>
      <c r="Z2824" s="83"/>
      <c r="AA2824" s="83"/>
      <c r="AB2824" s="83"/>
      <c r="AC2824" s="83"/>
      <c r="AD2824" s="185"/>
      <c r="AE2824" s="183"/>
      <c r="AF2824" s="185"/>
      <c r="AG2824" s="183"/>
      <c r="AH2824" s="185"/>
      <c r="AI2824" s="183"/>
      <c r="AJ2824" s="185"/>
      <c r="AK2824" s="183"/>
      <c r="AL2824" s="185"/>
      <c r="AM2824" s="183"/>
      <c r="AN2824" s="185"/>
      <c r="AO2824" s="183"/>
      <c r="AP2824" s="48"/>
      <c r="AQ2824" s="94"/>
    </row>
    <row r="2825" spans="1:43" x14ac:dyDescent="0.2">
      <c r="A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83"/>
      <c r="S2825" s="83"/>
      <c r="T2825" s="83"/>
      <c r="U2825" s="83"/>
      <c r="V2825" s="83"/>
      <c r="W2825" s="83"/>
      <c r="X2825" s="83"/>
      <c r="Y2825" s="83"/>
      <c r="Z2825" s="83"/>
      <c r="AA2825" s="83"/>
      <c r="AB2825" s="83"/>
      <c r="AC2825" s="83"/>
      <c r="AD2825" s="185"/>
      <c r="AE2825" s="183"/>
      <c r="AF2825" s="185"/>
      <c r="AG2825" s="183"/>
      <c r="AH2825" s="185"/>
      <c r="AI2825" s="183"/>
      <c r="AJ2825" s="185"/>
      <c r="AK2825" s="183"/>
      <c r="AL2825" s="185"/>
      <c r="AM2825" s="183"/>
      <c r="AN2825" s="185"/>
      <c r="AO2825" s="183"/>
      <c r="AP2825" s="48"/>
      <c r="AQ2825" s="94"/>
    </row>
    <row r="2826" spans="1:43" x14ac:dyDescent="0.2">
      <c r="A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83"/>
      <c r="S2826" s="83"/>
      <c r="T2826" s="83"/>
      <c r="U2826" s="83"/>
      <c r="V2826" s="83"/>
      <c r="W2826" s="83"/>
      <c r="X2826" s="83"/>
      <c r="Y2826" s="83"/>
      <c r="Z2826" s="83"/>
      <c r="AA2826" s="83"/>
      <c r="AB2826" s="83"/>
      <c r="AC2826" s="83"/>
      <c r="AD2826" s="185"/>
      <c r="AE2826" s="183"/>
      <c r="AF2826" s="185"/>
      <c r="AG2826" s="183"/>
      <c r="AH2826" s="185"/>
      <c r="AI2826" s="183"/>
      <c r="AJ2826" s="185"/>
      <c r="AK2826" s="183"/>
      <c r="AL2826" s="185"/>
      <c r="AM2826" s="183"/>
      <c r="AN2826" s="185"/>
      <c r="AO2826" s="183"/>
      <c r="AP2826" s="48"/>
      <c r="AQ2826" s="94"/>
    </row>
    <row r="2827" spans="1:43" x14ac:dyDescent="0.2">
      <c r="A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83"/>
      <c r="S2827" s="83"/>
      <c r="T2827" s="83"/>
      <c r="U2827" s="83"/>
      <c r="V2827" s="83"/>
      <c r="W2827" s="83"/>
      <c r="X2827" s="83"/>
      <c r="Y2827" s="83"/>
      <c r="Z2827" s="83"/>
      <c r="AA2827" s="83"/>
      <c r="AB2827" s="83"/>
      <c r="AC2827" s="83"/>
      <c r="AD2827" s="185"/>
      <c r="AE2827" s="183"/>
      <c r="AF2827" s="185"/>
      <c r="AG2827" s="183"/>
      <c r="AH2827" s="185"/>
      <c r="AI2827" s="183"/>
      <c r="AJ2827" s="185"/>
      <c r="AK2827" s="183"/>
      <c r="AL2827" s="185"/>
      <c r="AM2827" s="183"/>
      <c r="AN2827" s="185"/>
      <c r="AO2827" s="183"/>
      <c r="AP2827" s="48"/>
      <c r="AQ2827" s="94"/>
    </row>
    <row r="2828" spans="1:43" x14ac:dyDescent="0.2">
      <c r="A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83"/>
      <c r="S2828" s="83"/>
      <c r="T2828" s="83"/>
      <c r="U2828" s="83"/>
      <c r="V2828" s="83"/>
      <c r="W2828" s="83"/>
      <c r="X2828" s="83"/>
      <c r="Y2828" s="83"/>
      <c r="Z2828" s="83"/>
      <c r="AA2828" s="83"/>
      <c r="AB2828" s="83"/>
      <c r="AC2828" s="83"/>
      <c r="AD2828" s="185"/>
      <c r="AE2828" s="183"/>
      <c r="AF2828" s="185"/>
      <c r="AG2828" s="183"/>
      <c r="AH2828" s="185"/>
      <c r="AI2828" s="183"/>
      <c r="AJ2828" s="185"/>
      <c r="AK2828" s="183"/>
      <c r="AL2828" s="185"/>
      <c r="AM2828" s="183"/>
      <c r="AN2828" s="185"/>
      <c r="AO2828" s="183"/>
      <c r="AP2828" s="48"/>
      <c r="AQ2828" s="94"/>
    </row>
    <row r="2829" spans="1:43" x14ac:dyDescent="0.2">
      <c r="A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83"/>
      <c r="S2829" s="83"/>
      <c r="T2829" s="83"/>
      <c r="U2829" s="83"/>
      <c r="V2829" s="83"/>
      <c r="W2829" s="83"/>
      <c r="X2829" s="83"/>
      <c r="Y2829" s="83"/>
      <c r="Z2829" s="83"/>
      <c r="AA2829" s="83"/>
      <c r="AB2829" s="83"/>
      <c r="AC2829" s="83"/>
      <c r="AD2829" s="185"/>
      <c r="AE2829" s="183"/>
      <c r="AF2829" s="185"/>
      <c r="AG2829" s="183"/>
      <c r="AH2829" s="185"/>
      <c r="AI2829" s="183"/>
      <c r="AJ2829" s="185"/>
      <c r="AK2829" s="183"/>
      <c r="AL2829" s="185"/>
      <c r="AM2829" s="183"/>
      <c r="AN2829" s="185"/>
      <c r="AO2829" s="183"/>
      <c r="AP2829" s="48"/>
      <c r="AQ2829" s="94"/>
    </row>
    <row r="2830" spans="1:43" x14ac:dyDescent="0.2">
      <c r="A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83"/>
      <c r="S2830" s="83"/>
      <c r="T2830" s="83"/>
      <c r="U2830" s="83"/>
      <c r="V2830" s="83"/>
      <c r="W2830" s="83"/>
      <c r="X2830" s="83"/>
      <c r="Y2830" s="83"/>
      <c r="Z2830" s="83"/>
      <c r="AA2830" s="83"/>
      <c r="AB2830" s="83"/>
      <c r="AC2830" s="83"/>
      <c r="AD2830" s="185"/>
      <c r="AE2830" s="183"/>
      <c r="AF2830" s="185"/>
      <c r="AG2830" s="183"/>
      <c r="AH2830" s="185"/>
      <c r="AI2830" s="183"/>
      <c r="AJ2830" s="185"/>
      <c r="AK2830" s="183"/>
      <c r="AL2830" s="185"/>
      <c r="AM2830" s="183"/>
      <c r="AN2830" s="185"/>
      <c r="AO2830" s="183"/>
      <c r="AP2830" s="48"/>
      <c r="AQ2830" s="94"/>
    </row>
    <row r="2831" spans="1:43" x14ac:dyDescent="0.2">
      <c r="A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83"/>
      <c r="S2831" s="83"/>
      <c r="T2831" s="83"/>
      <c r="U2831" s="83"/>
      <c r="V2831" s="83"/>
      <c r="W2831" s="83"/>
      <c r="X2831" s="83"/>
      <c r="Y2831" s="83"/>
      <c r="Z2831" s="83"/>
      <c r="AA2831" s="83"/>
      <c r="AB2831" s="83"/>
      <c r="AC2831" s="83"/>
      <c r="AD2831" s="185"/>
      <c r="AE2831" s="183"/>
      <c r="AF2831" s="185"/>
      <c r="AG2831" s="183"/>
      <c r="AH2831" s="185"/>
      <c r="AI2831" s="183"/>
      <c r="AJ2831" s="185"/>
      <c r="AK2831" s="183"/>
      <c r="AL2831" s="185"/>
      <c r="AM2831" s="183"/>
      <c r="AN2831" s="185"/>
      <c r="AO2831" s="183"/>
      <c r="AP2831" s="48"/>
      <c r="AQ2831" s="94"/>
    </row>
    <row r="2832" spans="1:43" x14ac:dyDescent="0.2">
      <c r="A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83"/>
      <c r="S2832" s="83"/>
      <c r="T2832" s="83"/>
      <c r="U2832" s="83"/>
      <c r="V2832" s="83"/>
      <c r="W2832" s="83"/>
      <c r="X2832" s="83"/>
      <c r="Y2832" s="83"/>
      <c r="Z2832" s="83"/>
      <c r="AA2832" s="83"/>
      <c r="AB2832" s="83"/>
      <c r="AC2832" s="83"/>
      <c r="AD2832" s="185"/>
      <c r="AE2832" s="183"/>
      <c r="AF2832" s="185"/>
      <c r="AG2832" s="183"/>
      <c r="AH2832" s="185"/>
      <c r="AI2832" s="183"/>
      <c r="AJ2832" s="185"/>
      <c r="AK2832" s="183"/>
      <c r="AL2832" s="185"/>
      <c r="AM2832" s="183"/>
      <c r="AN2832" s="185"/>
      <c r="AO2832" s="183"/>
      <c r="AP2832" s="48"/>
      <c r="AQ2832" s="94"/>
    </row>
    <row r="2833" spans="1:43" x14ac:dyDescent="0.2">
      <c r="A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83"/>
      <c r="S2833" s="83"/>
      <c r="T2833" s="83"/>
      <c r="U2833" s="83"/>
      <c r="V2833" s="83"/>
      <c r="W2833" s="83"/>
      <c r="X2833" s="83"/>
      <c r="Y2833" s="83"/>
      <c r="Z2833" s="83"/>
      <c r="AA2833" s="83"/>
      <c r="AB2833" s="83"/>
      <c r="AC2833" s="83"/>
      <c r="AD2833" s="185"/>
      <c r="AE2833" s="183"/>
      <c r="AF2833" s="185"/>
      <c r="AG2833" s="183"/>
      <c r="AH2833" s="185"/>
      <c r="AI2833" s="183"/>
      <c r="AJ2833" s="185"/>
      <c r="AK2833" s="183"/>
      <c r="AL2833" s="185"/>
      <c r="AM2833" s="183"/>
      <c r="AN2833" s="185"/>
      <c r="AO2833" s="183"/>
      <c r="AP2833" s="48"/>
      <c r="AQ2833" s="94"/>
    </row>
    <row r="2834" spans="1:43" x14ac:dyDescent="0.2">
      <c r="A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83"/>
      <c r="S2834" s="83"/>
      <c r="T2834" s="83"/>
      <c r="U2834" s="83"/>
      <c r="V2834" s="83"/>
      <c r="W2834" s="83"/>
      <c r="X2834" s="83"/>
      <c r="Y2834" s="83"/>
      <c r="Z2834" s="83"/>
      <c r="AA2834" s="83"/>
      <c r="AB2834" s="83"/>
      <c r="AC2834" s="83"/>
      <c r="AD2834" s="185"/>
      <c r="AE2834" s="183"/>
      <c r="AF2834" s="185"/>
      <c r="AG2834" s="183"/>
      <c r="AH2834" s="185"/>
      <c r="AI2834" s="183"/>
      <c r="AJ2834" s="185"/>
      <c r="AK2834" s="183"/>
      <c r="AL2834" s="185"/>
      <c r="AM2834" s="183"/>
      <c r="AN2834" s="185"/>
      <c r="AO2834" s="183"/>
      <c r="AP2834" s="48"/>
      <c r="AQ2834" s="94"/>
    </row>
    <row r="2835" spans="1:43" x14ac:dyDescent="0.2">
      <c r="A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83"/>
      <c r="S2835" s="83"/>
      <c r="T2835" s="83"/>
      <c r="U2835" s="83"/>
      <c r="V2835" s="83"/>
      <c r="W2835" s="83"/>
      <c r="X2835" s="83"/>
      <c r="Y2835" s="83"/>
      <c r="Z2835" s="83"/>
      <c r="AA2835" s="83"/>
      <c r="AB2835" s="83"/>
      <c r="AC2835" s="83"/>
      <c r="AD2835" s="185"/>
      <c r="AE2835" s="183"/>
      <c r="AF2835" s="185"/>
      <c r="AG2835" s="183"/>
      <c r="AH2835" s="185"/>
      <c r="AI2835" s="183"/>
      <c r="AJ2835" s="185"/>
      <c r="AK2835" s="183"/>
      <c r="AL2835" s="185"/>
      <c r="AM2835" s="183"/>
      <c r="AN2835" s="185"/>
      <c r="AO2835" s="183"/>
      <c r="AP2835" s="48"/>
      <c r="AQ2835" s="94"/>
    </row>
    <row r="2836" spans="1:43" x14ac:dyDescent="0.2">
      <c r="A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83"/>
      <c r="S2836" s="83"/>
      <c r="T2836" s="83"/>
      <c r="U2836" s="83"/>
      <c r="V2836" s="83"/>
      <c r="W2836" s="83"/>
      <c r="X2836" s="83"/>
      <c r="Y2836" s="83"/>
      <c r="Z2836" s="83"/>
      <c r="AA2836" s="83"/>
      <c r="AB2836" s="83"/>
      <c r="AC2836" s="83"/>
      <c r="AD2836" s="185"/>
      <c r="AE2836" s="183"/>
      <c r="AF2836" s="185"/>
      <c r="AG2836" s="183"/>
      <c r="AH2836" s="185"/>
      <c r="AI2836" s="183"/>
      <c r="AJ2836" s="185"/>
      <c r="AK2836" s="183"/>
      <c r="AL2836" s="185"/>
      <c r="AM2836" s="183"/>
      <c r="AN2836" s="185"/>
      <c r="AO2836" s="183"/>
      <c r="AP2836" s="48"/>
      <c r="AQ2836" s="94"/>
    </row>
    <row r="2837" spans="1:43" x14ac:dyDescent="0.2">
      <c r="A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83"/>
      <c r="S2837" s="83"/>
      <c r="T2837" s="83"/>
      <c r="U2837" s="83"/>
      <c r="V2837" s="83"/>
      <c r="W2837" s="83"/>
      <c r="X2837" s="83"/>
      <c r="Y2837" s="83"/>
      <c r="Z2837" s="83"/>
      <c r="AA2837" s="83"/>
      <c r="AB2837" s="83"/>
      <c r="AC2837" s="83"/>
      <c r="AD2837" s="185"/>
      <c r="AE2837" s="183"/>
      <c r="AF2837" s="185"/>
      <c r="AG2837" s="183"/>
      <c r="AH2837" s="185"/>
      <c r="AI2837" s="183"/>
      <c r="AJ2837" s="185"/>
      <c r="AK2837" s="183"/>
      <c r="AL2837" s="185"/>
      <c r="AM2837" s="183"/>
      <c r="AN2837" s="185"/>
      <c r="AO2837" s="183"/>
      <c r="AP2837" s="48"/>
      <c r="AQ2837" s="94"/>
    </row>
    <row r="2838" spans="1:43" x14ac:dyDescent="0.2">
      <c r="A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83"/>
      <c r="S2838" s="83"/>
      <c r="T2838" s="83"/>
      <c r="U2838" s="83"/>
      <c r="V2838" s="83"/>
      <c r="W2838" s="83"/>
      <c r="X2838" s="83"/>
      <c r="Y2838" s="83"/>
      <c r="Z2838" s="83"/>
      <c r="AA2838" s="83"/>
      <c r="AB2838" s="83"/>
      <c r="AC2838" s="83"/>
      <c r="AD2838" s="185"/>
      <c r="AE2838" s="183"/>
      <c r="AF2838" s="185"/>
      <c r="AG2838" s="183"/>
      <c r="AH2838" s="185"/>
      <c r="AI2838" s="183"/>
      <c r="AJ2838" s="185"/>
      <c r="AK2838" s="183"/>
      <c r="AL2838" s="185"/>
      <c r="AM2838" s="183"/>
      <c r="AN2838" s="185"/>
      <c r="AO2838" s="183"/>
      <c r="AP2838" s="48"/>
      <c r="AQ2838" s="94"/>
    </row>
    <row r="2839" spans="1:43" x14ac:dyDescent="0.2">
      <c r="A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83"/>
      <c r="S2839" s="83"/>
      <c r="T2839" s="83"/>
      <c r="U2839" s="83"/>
      <c r="V2839" s="83"/>
      <c r="W2839" s="83"/>
      <c r="X2839" s="83"/>
      <c r="Y2839" s="83"/>
      <c r="Z2839" s="83"/>
      <c r="AA2839" s="83"/>
      <c r="AB2839" s="83"/>
      <c r="AC2839" s="83"/>
      <c r="AD2839" s="185"/>
      <c r="AE2839" s="183"/>
      <c r="AF2839" s="185"/>
      <c r="AG2839" s="183"/>
      <c r="AH2839" s="185"/>
      <c r="AI2839" s="183"/>
      <c r="AJ2839" s="185"/>
      <c r="AK2839" s="183"/>
      <c r="AL2839" s="185"/>
      <c r="AM2839" s="183"/>
      <c r="AN2839" s="185"/>
      <c r="AO2839" s="183"/>
      <c r="AP2839" s="48"/>
      <c r="AQ2839" s="94"/>
    </row>
    <row r="2840" spans="1:43" x14ac:dyDescent="0.2">
      <c r="A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83"/>
      <c r="S2840" s="83"/>
      <c r="T2840" s="83"/>
      <c r="U2840" s="83"/>
      <c r="V2840" s="83"/>
      <c r="W2840" s="83"/>
      <c r="X2840" s="83"/>
      <c r="Y2840" s="83"/>
      <c r="Z2840" s="83"/>
      <c r="AA2840" s="83"/>
      <c r="AB2840" s="83"/>
      <c r="AC2840" s="83"/>
      <c r="AD2840" s="185"/>
      <c r="AE2840" s="183"/>
      <c r="AF2840" s="185"/>
      <c r="AG2840" s="183"/>
      <c r="AH2840" s="185"/>
      <c r="AI2840" s="183"/>
      <c r="AJ2840" s="185"/>
      <c r="AK2840" s="183"/>
      <c r="AL2840" s="185"/>
      <c r="AM2840" s="183"/>
      <c r="AN2840" s="185"/>
      <c r="AO2840" s="183"/>
      <c r="AP2840" s="48"/>
      <c r="AQ2840" s="94"/>
    </row>
    <row r="2841" spans="1:43" x14ac:dyDescent="0.2">
      <c r="A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83"/>
      <c r="S2841" s="83"/>
      <c r="T2841" s="83"/>
      <c r="U2841" s="83"/>
      <c r="V2841" s="83"/>
      <c r="W2841" s="83"/>
      <c r="X2841" s="83"/>
      <c r="Y2841" s="83"/>
      <c r="Z2841" s="83"/>
      <c r="AA2841" s="83"/>
      <c r="AB2841" s="83"/>
      <c r="AC2841" s="83"/>
      <c r="AD2841" s="185"/>
      <c r="AE2841" s="183"/>
      <c r="AF2841" s="185"/>
      <c r="AG2841" s="183"/>
      <c r="AH2841" s="185"/>
      <c r="AI2841" s="183"/>
      <c r="AJ2841" s="185"/>
      <c r="AK2841" s="183"/>
      <c r="AL2841" s="185"/>
      <c r="AM2841" s="183"/>
      <c r="AN2841" s="185"/>
      <c r="AO2841" s="183"/>
      <c r="AP2841" s="48"/>
      <c r="AQ2841" s="94"/>
    </row>
    <row r="2842" spans="1:43" x14ac:dyDescent="0.2">
      <c r="A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83"/>
      <c r="S2842" s="83"/>
      <c r="T2842" s="83"/>
      <c r="U2842" s="83"/>
      <c r="V2842" s="83"/>
      <c r="W2842" s="83"/>
      <c r="X2842" s="83"/>
      <c r="Y2842" s="83"/>
      <c r="Z2842" s="83"/>
      <c r="AA2842" s="83"/>
      <c r="AB2842" s="83"/>
      <c r="AC2842" s="83"/>
      <c r="AD2842" s="185"/>
      <c r="AE2842" s="183"/>
      <c r="AF2842" s="185"/>
      <c r="AG2842" s="183"/>
      <c r="AH2842" s="185"/>
      <c r="AI2842" s="183"/>
      <c r="AJ2842" s="185"/>
      <c r="AK2842" s="183"/>
      <c r="AL2842" s="185"/>
      <c r="AM2842" s="183"/>
      <c r="AN2842" s="185"/>
      <c r="AO2842" s="183"/>
      <c r="AP2842" s="48"/>
      <c r="AQ2842" s="94"/>
    </row>
    <row r="2843" spans="1:43" x14ac:dyDescent="0.2">
      <c r="A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83"/>
      <c r="S2843" s="83"/>
      <c r="T2843" s="83"/>
      <c r="U2843" s="83"/>
      <c r="V2843" s="83"/>
      <c r="W2843" s="83"/>
      <c r="X2843" s="83"/>
      <c r="Y2843" s="83"/>
      <c r="Z2843" s="83"/>
      <c r="AA2843" s="83"/>
      <c r="AB2843" s="83"/>
      <c r="AC2843" s="83"/>
      <c r="AD2843" s="185"/>
      <c r="AE2843" s="183"/>
      <c r="AF2843" s="185"/>
      <c r="AG2843" s="183"/>
      <c r="AH2843" s="185"/>
      <c r="AI2843" s="183"/>
      <c r="AJ2843" s="185"/>
      <c r="AK2843" s="183"/>
      <c r="AL2843" s="185"/>
      <c r="AM2843" s="183"/>
      <c r="AN2843" s="185"/>
      <c r="AO2843" s="183"/>
      <c r="AP2843" s="48"/>
      <c r="AQ2843" s="94"/>
    </row>
    <row r="2844" spans="1:43" x14ac:dyDescent="0.2">
      <c r="A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83"/>
      <c r="S2844" s="83"/>
      <c r="T2844" s="83"/>
      <c r="U2844" s="83"/>
      <c r="V2844" s="83"/>
      <c r="W2844" s="83"/>
      <c r="X2844" s="83"/>
      <c r="Y2844" s="83"/>
      <c r="Z2844" s="83"/>
      <c r="AA2844" s="83"/>
      <c r="AB2844" s="83"/>
      <c r="AC2844" s="83"/>
      <c r="AD2844" s="185"/>
      <c r="AE2844" s="183"/>
      <c r="AF2844" s="185"/>
      <c r="AG2844" s="183"/>
      <c r="AH2844" s="185"/>
      <c r="AI2844" s="183"/>
      <c r="AJ2844" s="185"/>
      <c r="AK2844" s="183"/>
      <c r="AL2844" s="185"/>
      <c r="AM2844" s="183"/>
      <c r="AN2844" s="185"/>
      <c r="AO2844" s="183"/>
      <c r="AP2844" s="48"/>
      <c r="AQ2844" s="94"/>
    </row>
    <row r="2845" spans="1:43" x14ac:dyDescent="0.2">
      <c r="A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83"/>
      <c r="S2845" s="83"/>
      <c r="T2845" s="83"/>
      <c r="U2845" s="83"/>
      <c r="V2845" s="83"/>
      <c r="W2845" s="83"/>
      <c r="X2845" s="83"/>
      <c r="Y2845" s="83"/>
      <c r="Z2845" s="83"/>
      <c r="AA2845" s="83"/>
      <c r="AB2845" s="83"/>
      <c r="AC2845" s="83"/>
      <c r="AD2845" s="185"/>
      <c r="AE2845" s="183"/>
      <c r="AF2845" s="185"/>
      <c r="AG2845" s="183"/>
      <c r="AH2845" s="185"/>
      <c r="AI2845" s="183"/>
      <c r="AJ2845" s="185"/>
      <c r="AK2845" s="183"/>
      <c r="AL2845" s="185"/>
      <c r="AM2845" s="183"/>
      <c r="AN2845" s="185"/>
      <c r="AO2845" s="183"/>
      <c r="AP2845" s="48"/>
      <c r="AQ2845" s="94"/>
    </row>
    <row r="2846" spans="1:43" x14ac:dyDescent="0.2">
      <c r="A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83"/>
      <c r="S2846" s="83"/>
      <c r="T2846" s="83"/>
      <c r="U2846" s="83"/>
      <c r="V2846" s="83"/>
      <c r="W2846" s="83"/>
      <c r="X2846" s="83"/>
      <c r="Y2846" s="83"/>
      <c r="Z2846" s="83"/>
      <c r="AA2846" s="83"/>
      <c r="AB2846" s="83"/>
      <c r="AC2846" s="83"/>
      <c r="AD2846" s="185"/>
      <c r="AE2846" s="183"/>
      <c r="AF2846" s="185"/>
      <c r="AG2846" s="183"/>
      <c r="AH2846" s="185"/>
      <c r="AI2846" s="183"/>
      <c r="AJ2846" s="185"/>
      <c r="AK2846" s="183"/>
      <c r="AL2846" s="185"/>
      <c r="AM2846" s="183"/>
      <c r="AN2846" s="185"/>
      <c r="AO2846" s="183"/>
      <c r="AP2846" s="48"/>
      <c r="AQ2846" s="94"/>
    </row>
    <row r="2847" spans="1:43" x14ac:dyDescent="0.2">
      <c r="A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83"/>
      <c r="S2847" s="83"/>
      <c r="T2847" s="83"/>
      <c r="U2847" s="83"/>
      <c r="V2847" s="83"/>
      <c r="W2847" s="83"/>
      <c r="X2847" s="83"/>
      <c r="Y2847" s="83"/>
      <c r="Z2847" s="83"/>
      <c r="AA2847" s="83"/>
      <c r="AB2847" s="83"/>
      <c r="AC2847" s="83"/>
      <c r="AD2847" s="185"/>
      <c r="AE2847" s="183"/>
      <c r="AF2847" s="185"/>
      <c r="AG2847" s="183"/>
      <c r="AH2847" s="185"/>
      <c r="AI2847" s="183"/>
      <c r="AJ2847" s="185"/>
      <c r="AK2847" s="183"/>
      <c r="AL2847" s="185"/>
      <c r="AM2847" s="183"/>
      <c r="AN2847" s="185"/>
      <c r="AO2847" s="183"/>
      <c r="AP2847" s="48"/>
      <c r="AQ2847" s="94"/>
    </row>
    <row r="2848" spans="1:43" x14ac:dyDescent="0.2">
      <c r="A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83"/>
      <c r="S2848" s="83"/>
      <c r="T2848" s="83"/>
      <c r="U2848" s="83"/>
      <c r="V2848" s="83"/>
      <c r="W2848" s="83"/>
      <c r="X2848" s="83"/>
      <c r="Y2848" s="83"/>
      <c r="Z2848" s="83"/>
      <c r="AA2848" s="83"/>
      <c r="AB2848" s="83"/>
      <c r="AC2848" s="83"/>
      <c r="AD2848" s="185"/>
      <c r="AE2848" s="183"/>
      <c r="AF2848" s="185"/>
      <c r="AG2848" s="183"/>
      <c r="AH2848" s="185"/>
      <c r="AI2848" s="183"/>
      <c r="AJ2848" s="185"/>
      <c r="AK2848" s="183"/>
      <c r="AL2848" s="185"/>
      <c r="AM2848" s="183"/>
      <c r="AN2848" s="185"/>
      <c r="AO2848" s="183"/>
      <c r="AP2848" s="48"/>
      <c r="AQ2848" s="94"/>
    </row>
    <row r="2849" spans="1:43" x14ac:dyDescent="0.2">
      <c r="A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83"/>
      <c r="S2849" s="83"/>
      <c r="T2849" s="83"/>
      <c r="U2849" s="83"/>
      <c r="V2849" s="83"/>
      <c r="W2849" s="83"/>
      <c r="X2849" s="83"/>
      <c r="Y2849" s="83"/>
      <c r="Z2849" s="83"/>
      <c r="AA2849" s="83"/>
      <c r="AB2849" s="83"/>
      <c r="AC2849" s="83"/>
      <c r="AD2849" s="185"/>
      <c r="AE2849" s="183"/>
      <c r="AF2849" s="185"/>
      <c r="AG2849" s="183"/>
      <c r="AH2849" s="185"/>
      <c r="AI2849" s="183"/>
      <c r="AJ2849" s="185"/>
      <c r="AK2849" s="183"/>
      <c r="AL2849" s="185"/>
      <c r="AM2849" s="183"/>
      <c r="AN2849" s="185"/>
      <c r="AO2849" s="183"/>
      <c r="AP2849" s="48"/>
      <c r="AQ2849" s="94"/>
    </row>
    <row r="2850" spans="1:43" x14ac:dyDescent="0.2">
      <c r="A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83"/>
      <c r="S2850" s="83"/>
      <c r="T2850" s="83"/>
      <c r="U2850" s="83"/>
      <c r="V2850" s="83"/>
      <c r="W2850" s="83"/>
      <c r="X2850" s="83"/>
      <c r="Y2850" s="83"/>
      <c r="Z2850" s="83"/>
      <c r="AA2850" s="83"/>
      <c r="AB2850" s="83"/>
      <c r="AC2850" s="83"/>
      <c r="AD2850" s="185"/>
      <c r="AE2850" s="183"/>
      <c r="AF2850" s="185"/>
      <c r="AG2850" s="183"/>
      <c r="AH2850" s="185"/>
      <c r="AI2850" s="183"/>
      <c r="AJ2850" s="185"/>
      <c r="AK2850" s="183"/>
      <c r="AL2850" s="185"/>
      <c r="AM2850" s="183"/>
      <c r="AN2850" s="185"/>
      <c r="AO2850" s="183"/>
      <c r="AP2850" s="48"/>
      <c r="AQ2850" s="94"/>
    </row>
    <row r="2851" spans="1:43" x14ac:dyDescent="0.2">
      <c r="A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83"/>
      <c r="S2851" s="83"/>
      <c r="T2851" s="83"/>
      <c r="U2851" s="83"/>
      <c r="V2851" s="83"/>
      <c r="W2851" s="83"/>
      <c r="X2851" s="83"/>
      <c r="Y2851" s="83"/>
      <c r="Z2851" s="83"/>
      <c r="AA2851" s="83"/>
      <c r="AB2851" s="83"/>
      <c r="AC2851" s="83"/>
      <c r="AD2851" s="185"/>
      <c r="AE2851" s="183"/>
      <c r="AF2851" s="185"/>
      <c r="AG2851" s="183"/>
      <c r="AH2851" s="185"/>
      <c r="AI2851" s="183"/>
      <c r="AJ2851" s="185"/>
      <c r="AK2851" s="183"/>
      <c r="AL2851" s="185"/>
      <c r="AM2851" s="183"/>
      <c r="AN2851" s="185"/>
      <c r="AO2851" s="183"/>
      <c r="AP2851" s="48"/>
      <c r="AQ2851" s="94"/>
    </row>
    <row r="2852" spans="1:43" x14ac:dyDescent="0.2">
      <c r="A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83"/>
      <c r="S2852" s="83"/>
      <c r="T2852" s="83"/>
      <c r="U2852" s="83"/>
      <c r="V2852" s="83"/>
      <c r="W2852" s="83"/>
      <c r="X2852" s="83"/>
      <c r="Y2852" s="83"/>
      <c r="Z2852" s="83"/>
      <c r="AA2852" s="83"/>
      <c r="AB2852" s="83"/>
      <c r="AC2852" s="83"/>
      <c r="AD2852" s="185"/>
      <c r="AE2852" s="183"/>
      <c r="AF2852" s="185"/>
      <c r="AG2852" s="183"/>
      <c r="AH2852" s="185"/>
      <c r="AI2852" s="183"/>
      <c r="AJ2852" s="185"/>
      <c r="AK2852" s="183"/>
      <c r="AL2852" s="185"/>
      <c r="AM2852" s="183"/>
      <c r="AN2852" s="185"/>
      <c r="AO2852" s="183"/>
      <c r="AP2852" s="48"/>
      <c r="AQ2852" s="94"/>
    </row>
    <row r="2853" spans="1:43" x14ac:dyDescent="0.2">
      <c r="A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83"/>
      <c r="S2853" s="83"/>
      <c r="T2853" s="83"/>
      <c r="U2853" s="83"/>
      <c r="V2853" s="83"/>
      <c r="W2853" s="83"/>
      <c r="X2853" s="83"/>
      <c r="Y2853" s="83"/>
      <c r="Z2853" s="83"/>
      <c r="AA2853" s="83"/>
      <c r="AB2853" s="83"/>
      <c r="AC2853" s="83"/>
      <c r="AD2853" s="185"/>
      <c r="AE2853" s="183"/>
      <c r="AF2853" s="185"/>
      <c r="AG2853" s="183"/>
      <c r="AH2853" s="185"/>
      <c r="AI2853" s="183"/>
      <c r="AJ2853" s="185"/>
      <c r="AK2853" s="183"/>
      <c r="AL2853" s="185"/>
      <c r="AM2853" s="183"/>
      <c r="AN2853" s="185"/>
      <c r="AO2853" s="183"/>
      <c r="AP2853" s="48"/>
      <c r="AQ2853" s="94"/>
    </row>
    <row r="2854" spans="1:43" x14ac:dyDescent="0.2">
      <c r="A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83"/>
      <c r="S2854" s="83"/>
      <c r="T2854" s="83"/>
      <c r="U2854" s="83"/>
      <c r="V2854" s="83"/>
      <c r="W2854" s="83"/>
      <c r="X2854" s="83"/>
      <c r="Y2854" s="83"/>
      <c r="Z2854" s="83"/>
      <c r="AA2854" s="83"/>
      <c r="AB2854" s="83"/>
      <c r="AC2854" s="83"/>
      <c r="AD2854" s="185"/>
      <c r="AE2854" s="183"/>
      <c r="AF2854" s="185"/>
      <c r="AG2854" s="183"/>
      <c r="AH2854" s="185"/>
      <c r="AI2854" s="183"/>
      <c r="AJ2854" s="185"/>
      <c r="AK2854" s="183"/>
      <c r="AL2854" s="185"/>
      <c r="AM2854" s="183"/>
      <c r="AN2854" s="185"/>
      <c r="AO2854" s="183"/>
      <c r="AP2854" s="48"/>
      <c r="AQ2854" s="94"/>
    </row>
    <row r="2855" spans="1:43" x14ac:dyDescent="0.2">
      <c r="A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83"/>
      <c r="S2855" s="83"/>
      <c r="T2855" s="83"/>
      <c r="U2855" s="83"/>
      <c r="V2855" s="83"/>
      <c r="W2855" s="83"/>
      <c r="X2855" s="83"/>
      <c r="Y2855" s="83"/>
      <c r="Z2855" s="83"/>
      <c r="AA2855" s="83"/>
      <c r="AB2855" s="83"/>
      <c r="AC2855" s="83"/>
      <c r="AD2855" s="185"/>
      <c r="AE2855" s="183"/>
      <c r="AF2855" s="185"/>
      <c r="AG2855" s="183"/>
      <c r="AH2855" s="185"/>
      <c r="AI2855" s="183"/>
      <c r="AJ2855" s="185"/>
      <c r="AK2855" s="183"/>
      <c r="AL2855" s="185"/>
      <c r="AM2855" s="183"/>
      <c r="AN2855" s="185"/>
      <c r="AO2855" s="183"/>
      <c r="AP2855" s="48"/>
      <c r="AQ2855" s="94"/>
    </row>
    <row r="2856" spans="1:43" x14ac:dyDescent="0.2">
      <c r="A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83"/>
      <c r="S2856" s="83"/>
      <c r="T2856" s="83"/>
      <c r="U2856" s="83"/>
      <c r="V2856" s="83"/>
      <c r="W2856" s="83"/>
      <c r="X2856" s="83"/>
      <c r="Y2856" s="83"/>
      <c r="Z2856" s="83"/>
      <c r="AA2856" s="83"/>
      <c r="AB2856" s="83"/>
      <c r="AC2856" s="83"/>
      <c r="AD2856" s="185"/>
      <c r="AE2856" s="183"/>
      <c r="AF2856" s="185"/>
      <c r="AG2856" s="183"/>
      <c r="AH2856" s="185"/>
      <c r="AI2856" s="183"/>
      <c r="AJ2856" s="185"/>
      <c r="AK2856" s="183"/>
      <c r="AL2856" s="185"/>
      <c r="AM2856" s="183"/>
      <c r="AN2856" s="185"/>
      <c r="AO2856" s="183"/>
      <c r="AP2856" s="48"/>
      <c r="AQ2856" s="94"/>
    </row>
    <row r="2857" spans="1:43" x14ac:dyDescent="0.2">
      <c r="A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83"/>
      <c r="S2857" s="83"/>
      <c r="T2857" s="83"/>
      <c r="U2857" s="83"/>
      <c r="V2857" s="83"/>
      <c r="W2857" s="83"/>
      <c r="X2857" s="83"/>
      <c r="Y2857" s="83"/>
      <c r="Z2857" s="83"/>
      <c r="AA2857" s="83"/>
      <c r="AB2857" s="83"/>
      <c r="AC2857" s="83"/>
      <c r="AD2857" s="185"/>
      <c r="AE2857" s="183"/>
      <c r="AF2857" s="185"/>
      <c r="AG2857" s="183"/>
      <c r="AH2857" s="185"/>
      <c r="AI2857" s="183"/>
      <c r="AJ2857" s="185"/>
      <c r="AK2857" s="183"/>
      <c r="AL2857" s="185"/>
      <c r="AM2857" s="183"/>
      <c r="AN2857" s="185"/>
      <c r="AO2857" s="183"/>
      <c r="AP2857" s="48"/>
      <c r="AQ2857" s="94"/>
    </row>
    <row r="2858" spans="1:43" x14ac:dyDescent="0.2">
      <c r="A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83"/>
      <c r="S2858" s="83"/>
      <c r="T2858" s="83"/>
      <c r="U2858" s="83"/>
      <c r="V2858" s="83"/>
      <c r="W2858" s="83"/>
      <c r="X2858" s="83"/>
      <c r="Y2858" s="83"/>
      <c r="Z2858" s="83"/>
      <c r="AA2858" s="83"/>
      <c r="AB2858" s="83"/>
      <c r="AC2858" s="83"/>
      <c r="AD2858" s="185"/>
      <c r="AE2858" s="183"/>
      <c r="AF2858" s="185"/>
      <c r="AG2858" s="183"/>
      <c r="AH2858" s="185"/>
      <c r="AI2858" s="183"/>
      <c r="AJ2858" s="185"/>
      <c r="AK2858" s="183"/>
      <c r="AL2858" s="185"/>
      <c r="AM2858" s="183"/>
      <c r="AN2858" s="185"/>
      <c r="AO2858" s="183"/>
      <c r="AP2858" s="48"/>
      <c r="AQ2858" s="94"/>
    </row>
    <row r="2859" spans="1:43" x14ac:dyDescent="0.2">
      <c r="A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83"/>
      <c r="S2859" s="83"/>
      <c r="T2859" s="83"/>
      <c r="U2859" s="83"/>
      <c r="V2859" s="83"/>
      <c r="W2859" s="83"/>
      <c r="X2859" s="83"/>
      <c r="Y2859" s="83"/>
      <c r="Z2859" s="83"/>
      <c r="AA2859" s="83"/>
      <c r="AB2859" s="83"/>
      <c r="AC2859" s="83"/>
      <c r="AD2859" s="185"/>
      <c r="AE2859" s="183"/>
      <c r="AF2859" s="185"/>
      <c r="AG2859" s="183"/>
      <c r="AH2859" s="185"/>
      <c r="AI2859" s="183"/>
      <c r="AJ2859" s="185"/>
      <c r="AK2859" s="183"/>
      <c r="AL2859" s="185"/>
      <c r="AM2859" s="183"/>
      <c r="AN2859" s="185"/>
      <c r="AO2859" s="183"/>
      <c r="AP2859" s="48"/>
      <c r="AQ2859" s="94"/>
    </row>
    <row r="2860" spans="1:43" x14ac:dyDescent="0.2">
      <c r="A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83"/>
      <c r="S2860" s="83"/>
      <c r="T2860" s="83"/>
      <c r="U2860" s="83"/>
      <c r="V2860" s="83"/>
      <c r="W2860" s="83"/>
      <c r="X2860" s="83"/>
      <c r="Y2860" s="83"/>
      <c r="Z2860" s="83"/>
      <c r="AA2860" s="83"/>
      <c r="AB2860" s="83"/>
      <c r="AC2860" s="83"/>
      <c r="AD2860" s="185"/>
      <c r="AE2860" s="183"/>
      <c r="AF2860" s="185"/>
      <c r="AG2860" s="183"/>
      <c r="AH2860" s="185"/>
      <c r="AI2860" s="183"/>
      <c r="AJ2860" s="185"/>
      <c r="AK2860" s="183"/>
      <c r="AL2860" s="185"/>
      <c r="AM2860" s="183"/>
      <c r="AN2860" s="185"/>
      <c r="AO2860" s="183"/>
      <c r="AP2860" s="48"/>
      <c r="AQ2860" s="94"/>
    </row>
    <row r="2861" spans="1:43" x14ac:dyDescent="0.2">
      <c r="A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83"/>
      <c r="S2861" s="83"/>
      <c r="T2861" s="83"/>
      <c r="U2861" s="83"/>
      <c r="V2861" s="83"/>
      <c r="W2861" s="83"/>
      <c r="X2861" s="83"/>
      <c r="Y2861" s="83"/>
      <c r="Z2861" s="83"/>
      <c r="AA2861" s="83"/>
      <c r="AB2861" s="83"/>
      <c r="AC2861" s="83"/>
      <c r="AD2861" s="185"/>
      <c r="AE2861" s="183"/>
      <c r="AF2861" s="185"/>
      <c r="AG2861" s="183"/>
      <c r="AH2861" s="185"/>
      <c r="AI2861" s="183"/>
      <c r="AJ2861" s="185"/>
      <c r="AK2861" s="183"/>
      <c r="AL2861" s="185"/>
      <c r="AM2861" s="183"/>
      <c r="AN2861" s="185"/>
      <c r="AO2861" s="183"/>
      <c r="AP2861" s="48"/>
      <c r="AQ2861" s="94"/>
    </row>
    <row r="2862" spans="1:43" x14ac:dyDescent="0.2">
      <c r="A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83"/>
      <c r="S2862" s="83"/>
      <c r="T2862" s="83"/>
      <c r="U2862" s="83"/>
      <c r="V2862" s="83"/>
      <c r="W2862" s="83"/>
      <c r="X2862" s="83"/>
      <c r="Y2862" s="83"/>
      <c r="Z2862" s="83"/>
      <c r="AA2862" s="83"/>
      <c r="AB2862" s="83"/>
      <c r="AC2862" s="83"/>
      <c r="AD2862" s="185"/>
      <c r="AE2862" s="183"/>
      <c r="AF2862" s="185"/>
      <c r="AG2862" s="183"/>
      <c r="AH2862" s="185"/>
      <c r="AI2862" s="183"/>
      <c r="AJ2862" s="185"/>
      <c r="AK2862" s="183"/>
      <c r="AL2862" s="185"/>
      <c r="AM2862" s="183"/>
      <c r="AN2862" s="185"/>
      <c r="AO2862" s="183"/>
      <c r="AP2862" s="48"/>
      <c r="AQ2862" s="94"/>
    </row>
    <row r="2863" spans="1:43" x14ac:dyDescent="0.2">
      <c r="A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83"/>
      <c r="S2863" s="83"/>
      <c r="T2863" s="83"/>
      <c r="U2863" s="83"/>
      <c r="V2863" s="83"/>
      <c r="W2863" s="83"/>
      <c r="X2863" s="83"/>
      <c r="Y2863" s="83"/>
      <c r="Z2863" s="83"/>
      <c r="AA2863" s="83"/>
      <c r="AB2863" s="83"/>
      <c r="AC2863" s="83"/>
      <c r="AD2863" s="185"/>
      <c r="AE2863" s="183"/>
      <c r="AF2863" s="185"/>
      <c r="AG2863" s="183"/>
      <c r="AH2863" s="185"/>
      <c r="AI2863" s="183"/>
      <c r="AJ2863" s="185"/>
      <c r="AK2863" s="183"/>
      <c r="AL2863" s="185"/>
      <c r="AM2863" s="183"/>
      <c r="AN2863" s="185"/>
      <c r="AO2863" s="183"/>
      <c r="AP2863" s="48"/>
      <c r="AQ2863" s="94"/>
    </row>
    <row r="2864" spans="1:43" x14ac:dyDescent="0.2">
      <c r="A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83"/>
      <c r="S2864" s="83"/>
      <c r="T2864" s="83"/>
      <c r="U2864" s="83"/>
      <c r="V2864" s="83"/>
      <c r="W2864" s="83"/>
      <c r="X2864" s="83"/>
      <c r="Y2864" s="83"/>
      <c r="Z2864" s="83"/>
      <c r="AA2864" s="83"/>
      <c r="AB2864" s="83"/>
      <c r="AC2864" s="83"/>
      <c r="AD2864" s="185"/>
      <c r="AE2864" s="183"/>
      <c r="AF2864" s="185"/>
      <c r="AG2864" s="183"/>
      <c r="AH2864" s="185"/>
      <c r="AI2864" s="183"/>
      <c r="AJ2864" s="185"/>
      <c r="AK2864" s="183"/>
      <c r="AL2864" s="185"/>
      <c r="AM2864" s="183"/>
      <c r="AN2864" s="185"/>
      <c r="AO2864" s="183"/>
      <c r="AP2864" s="48"/>
      <c r="AQ2864" s="94"/>
    </row>
    <row r="2865" spans="1:43" x14ac:dyDescent="0.2">
      <c r="A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83"/>
      <c r="S2865" s="83"/>
      <c r="T2865" s="83"/>
      <c r="U2865" s="83"/>
      <c r="V2865" s="83"/>
      <c r="W2865" s="83"/>
      <c r="X2865" s="83"/>
      <c r="Y2865" s="83"/>
      <c r="Z2865" s="83"/>
      <c r="AA2865" s="83"/>
      <c r="AB2865" s="83"/>
      <c r="AC2865" s="83"/>
      <c r="AD2865" s="185"/>
      <c r="AE2865" s="183"/>
      <c r="AF2865" s="185"/>
      <c r="AG2865" s="183"/>
      <c r="AH2865" s="185"/>
      <c r="AI2865" s="183"/>
      <c r="AJ2865" s="185"/>
      <c r="AK2865" s="183"/>
      <c r="AL2865" s="185"/>
      <c r="AM2865" s="183"/>
      <c r="AN2865" s="185"/>
      <c r="AO2865" s="183"/>
      <c r="AP2865" s="48"/>
      <c r="AQ2865" s="94"/>
    </row>
    <row r="2866" spans="1:43" x14ac:dyDescent="0.2">
      <c r="A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83"/>
      <c r="S2866" s="83"/>
      <c r="T2866" s="83"/>
      <c r="U2866" s="83"/>
      <c r="V2866" s="83"/>
      <c r="W2866" s="83"/>
      <c r="X2866" s="83"/>
      <c r="Y2866" s="83"/>
      <c r="Z2866" s="83"/>
      <c r="AA2866" s="83"/>
      <c r="AB2866" s="83"/>
      <c r="AC2866" s="83"/>
      <c r="AD2866" s="185"/>
      <c r="AE2866" s="183"/>
      <c r="AF2866" s="185"/>
      <c r="AG2866" s="183"/>
      <c r="AH2866" s="185"/>
      <c r="AI2866" s="183"/>
      <c r="AJ2866" s="185"/>
      <c r="AK2866" s="183"/>
      <c r="AL2866" s="185"/>
      <c r="AM2866" s="183"/>
      <c r="AN2866" s="185"/>
      <c r="AO2866" s="183"/>
      <c r="AP2866" s="48"/>
      <c r="AQ2866" s="94"/>
    </row>
    <row r="2867" spans="1:43" x14ac:dyDescent="0.2">
      <c r="A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83"/>
      <c r="S2867" s="83"/>
      <c r="T2867" s="83"/>
      <c r="U2867" s="83"/>
      <c r="V2867" s="83"/>
      <c r="W2867" s="83"/>
      <c r="X2867" s="83"/>
      <c r="Y2867" s="83"/>
      <c r="Z2867" s="83"/>
      <c r="AA2867" s="83"/>
      <c r="AB2867" s="83"/>
      <c r="AC2867" s="83"/>
      <c r="AD2867" s="185"/>
      <c r="AE2867" s="183"/>
      <c r="AF2867" s="185"/>
      <c r="AG2867" s="183"/>
      <c r="AH2867" s="185"/>
      <c r="AI2867" s="183"/>
      <c r="AJ2867" s="185"/>
      <c r="AK2867" s="183"/>
      <c r="AL2867" s="185"/>
      <c r="AM2867" s="183"/>
      <c r="AN2867" s="185"/>
      <c r="AO2867" s="183"/>
      <c r="AP2867" s="48"/>
      <c r="AQ2867" s="94"/>
    </row>
    <row r="2868" spans="1:43" x14ac:dyDescent="0.2">
      <c r="A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83"/>
      <c r="S2868" s="83"/>
      <c r="T2868" s="83"/>
      <c r="U2868" s="83"/>
      <c r="V2868" s="83"/>
      <c r="W2868" s="83"/>
      <c r="X2868" s="83"/>
      <c r="Y2868" s="83"/>
      <c r="Z2868" s="83"/>
      <c r="AA2868" s="83"/>
      <c r="AB2868" s="83"/>
      <c r="AC2868" s="83"/>
      <c r="AD2868" s="185"/>
      <c r="AE2868" s="183"/>
      <c r="AF2868" s="185"/>
      <c r="AG2868" s="183"/>
      <c r="AH2868" s="185"/>
      <c r="AI2868" s="183"/>
      <c r="AJ2868" s="185"/>
      <c r="AK2868" s="183"/>
      <c r="AL2868" s="185"/>
      <c r="AM2868" s="183"/>
      <c r="AN2868" s="185"/>
      <c r="AO2868" s="183"/>
      <c r="AP2868" s="48"/>
      <c r="AQ2868" s="94"/>
    </row>
    <row r="2869" spans="1:43" x14ac:dyDescent="0.2">
      <c r="A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83"/>
      <c r="S2869" s="83"/>
      <c r="T2869" s="83"/>
      <c r="U2869" s="83"/>
      <c r="V2869" s="83"/>
      <c r="W2869" s="83"/>
      <c r="X2869" s="83"/>
      <c r="Y2869" s="83"/>
      <c r="Z2869" s="83"/>
      <c r="AA2869" s="83"/>
      <c r="AB2869" s="83"/>
      <c r="AC2869" s="83"/>
      <c r="AD2869" s="185"/>
      <c r="AE2869" s="183"/>
      <c r="AF2869" s="185"/>
      <c r="AG2869" s="183"/>
      <c r="AH2869" s="185"/>
      <c r="AI2869" s="183"/>
      <c r="AJ2869" s="185"/>
      <c r="AK2869" s="183"/>
      <c r="AL2869" s="185"/>
      <c r="AM2869" s="183"/>
      <c r="AN2869" s="185"/>
      <c r="AO2869" s="183"/>
      <c r="AP2869" s="48"/>
      <c r="AQ2869" s="94"/>
    </row>
    <row r="2870" spans="1:43" x14ac:dyDescent="0.2">
      <c r="A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83"/>
      <c r="S2870" s="83"/>
      <c r="T2870" s="83"/>
      <c r="U2870" s="83"/>
      <c r="V2870" s="83"/>
      <c r="W2870" s="83"/>
      <c r="X2870" s="83"/>
      <c r="Y2870" s="83"/>
      <c r="Z2870" s="83"/>
      <c r="AA2870" s="83"/>
      <c r="AB2870" s="83"/>
      <c r="AC2870" s="83"/>
      <c r="AD2870" s="185"/>
      <c r="AE2870" s="183"/>
      <c r="AF2870" s="185"/>
      <c r="AG2870" s="183"/>
      <c r="AH2870" s="185"/>
      <c r="AI2870" s="183"/>
      <c r="AJ2870" s="185"/>
      <c r="AK2870" s="183"/>
      <c r="AL2870" s="185"/>
      <c r="AM2870" s="183"/>
      <c r="AN2870" s="185"/>
      <c r="AO2870" s="183"/>
      <c r="AP2870" s="48"/>
      <c r="AQ2870" s="94"/>
    </row>
    <row r="2871" spans="1:43" x14ac:dyDescent="0.2">
      <c r="A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83"/>
      <c r="S2871" s="83"/>
      <c r="T2871" s="83"/>
      <c r="U2871" s="83"/>
      <c r="V2871" s="83"/>
      <c r="W2871" s="83"/>
      <c r="X2871" s="83"/>
      <c r="Y2871" s="83"/>
      <c r="Z2871" s="83"/>
      <c r="AA2871" s="83"/>
      <c r="AB2871" s="83"/>
      <c r="AC2871" s="83"/>
      <c r="AD2871" s="185"/>
      <c r="AE2871" s="183"/>
      <c r="AF2871" s="185"/>
      <c r="AG2871" s="183"/>
      <c r="AH2871" s="185"/>
      <c r="AI2871" s="183"/>
      <c r="AJ2871" s="185"/>
      <c r="AK2871" s="183"/>
      <c r="AL2871" s="185"/>
      <c r="AM2871" s="183"/>
      <c r="AN2871" s="185"/>
      <c r="AO2871" s="183"/>
      <c r="AP2871" s="48"/>
      <c r="AQ2871" s="94"/>
    </row>
    <row r="2872" spans="1:43" x14ac:dyDescent="0.2">
      <c r="A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83"/>
      <c r="S2872" s="83"/>
      <c r="T2872" s="83"/>
      <c r="U2872" s="83"/>
      <c r="V2872" s="83"/>
      <c r="W2872" s="83"/>
      <c r="X2872" s="83"/>
      <c r="Y2872" s="83"/>
      <c r="Z2872" s="83"/>
      <c r="AA2872" s="83"/>
      <c r="AB2872" s="83"/>
      <c r="AC2872" s="83"/>
      <c r="AD2872" s="185"/>
      <c r="AE2872" s="183"/>
      <c r="AF2872" s="185"/>
      <c r="AG2872" s="183"/>
      <c r="AH2872" s="185"/>
      <c r="AI2872" s="183"/>
      <c r="AJ2872" s="185"/>
      <c r="AK2872" s="183"/>
      <c r="AL2872" s="185"/>
      <c r="AM2872" s="183"/>
      <c r="AN2872" s="185"/>
      <c r="AO2872" s="183"/>
      <c r="AP2872" s="48"/>
      <c r="AQ2872" s="94"/>
    </row>
    <row r="2873" spans="1:43" x14ac:dyDescent="0.2">
      <c r="A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83"/>
      <c r="S2873" s="83"/>
      <c r="T2873" s="83"/>
      <c r="U2873" s="83"/>
      <c r="V2873" s="83"/>
      <c r="W2873" s="83"/>
      <c r="X2873" s="83"/>
      <c r="Y2873" s="83"/>
      <c r="Z2873" s="83"/>
      <c r="AA2873" s="83"/>
      <c r="AB2873" s="83"/>
      <c r="AC2873" s="83"/>
      <c r="AD2873" s="185"/>
      <c r="AE2873" s="183"/>
      <c r="AF2873" s="185"/>
      <c r="AG2873" s="183"/>
      <c r="AH2873" s="185"/>
      <c r="AI2873" s="183"/>
      <c r="AJ2873" s="185"/>
      <c r="AK2873" s="183"/>
      <c r="AL2873" s="185"/>
      <c r="AM2873" s="183"/>
      <c r="AN2873" s="185"/>
      <c r="AO2873" s="183"/>
      <c r="AP2873" s="48"/>
      <c r="AQ2873" s="94"/>
    </row>
    <row r="2874" spans="1:43" x14ac:dyDescent="0.2">
      <c r="A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83"/>
      <c r="S2874" s="83"/>
      <c r="T2874" s="83"/>
      <c r="U2874" s="83"/>
      <c r="V2874" s="83"/>
      <c r="W2874" s="83"/>
      <c r="X2874" s="83"/>
      <c r="Y2874" s="83"/>
      <c r="Z2874" s="83"/>
      <c r="AA2874" s="83"/>
      <c r="AB2874" s="83"/>
      <c r="AC2874" s="83"/>
      <c r="AD2874" s="185"/>
      <c r="AE2874" s="183"/>
      <c r="AF2874" s="185"/>
      <c r="AG2874" s="183"/>
      <c r="AH2874" s="185"/>
      <c r="AI2874" s="183"/>
      <c r="AJ2874" s="185"/>
      <c r="AK2874" s="183"/>
      <c r="AL2874" s="185"/>
      <c r="AM2874" s="183"/>
      <c r="AN2874" s="185"/>
      <c r="AO2874" s="183"/>
      <c r="AP2874" s="48"/>
      <c r="AQ2874" s="94"/>
    </row>
    <row r="2875" spans="1:43" x14ac:dyDescent="0.2">
      <c r="A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83"/>
      <c r="S2875" s="83"/>
      <c r="T2875" s="83"/>
      <c r="U2875" s="83"/>
      <c r="V2875" s="83"/>
      <c r="W2875" s="83"/>
      <c r="X2875" s="83"/>
      <c r="Y2875" s="83"/>
      <c r="Z2875" s="83"/>
      <c r="AA2875" s="83"/>
      <c r="AB2875" s="83"/>
      <c r="AC2875" s="83"/>
      <c r="AD2875" s="185"/>
      <c r="AE2875" s="183"/>
      <c r="AF2875" s="185"/>
      <c r="AG2875" s="183"/>
      <c r="AH2875" s="185"/>
      <c r="AI2875" s="183"/>
      <c r="AJ2875" s="185"/>
      <c r="AK2875" s="183"/>
      <c r="AL2875" s="185"/>
      <c r="AM2875" s="183"/>
      <c r="AN2875" s="185"/>
      <c r="AO2875" s="183"/>
      <c r="AP2875" s="48"/>
      <c r="AQ2875" s="94"/>
    </row>
    <row r="2876" spans="1:43" x14ac:dyDescent="0.2">
      <c r="A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83"/>
      <c r="S2876" s="83"/>
      <c r="T2876" s="83"/>
      <c r="U2876" s="83"/>
      <c r="V2876" s="83"/>
      <c r="W2876" s="83"/>
      <c r="X2876" s="83"/>
      <c r="Y2876" s="83"/>
      <c r="Z2876" s="83"/>
      <c r="AA2876" s="83"/>
      <c r="AB2876" s="83"/>
      <c r="AC2876" s="83"/>
      <c r="AD2876" s="185"/>
      <c r="AE2876" s="183"/>
      <c r="AF2876" s="185"/>
      <c r="AG2876" s="183"/>
      <c r="AH2876" s="185"/>
      <c r="AI2876" s="183"/>
      <c r="AJ2876" s="185"/>
      <c r="AK2876" s="183"/>
      <c r="AL2876" s="185"/>
      <c r="AM2876" s="183"/>
      <c r="AN2876" s="185"/>
      <c r="AO2876" s="183"/>
      <c r="AP2876" s="48"/>
      <c r="AQ2876" s="94"/>
    </row>
    <row r="2877" spans="1:43" x14ac:dyDescent="0.2">
      <c r="A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83"/>
      <c r="S2877" s="83"/>
      <c r="T2877" s="83"/>
      <c r="U2877" s="83"/>
      <c r="V2877" s="83"/>
      <c r="W2877" s="83"/>
      <c r="X2877" s="83"/>
      <c r="Y2877" s="83"/>
      <c r="Z2877" s="83"/>
      <c r="AA2877" s="83"/>
      <c r="AB2877" s="83"/>
      <c r="AC2877" s="83"/>
      <c r="AD2877" s="185"/>
      <c r="AE2877" s="183"/>
      <c r="AF2877" s="185"/>
      <c r="AG2877" s="183"/>
      <c r="AH2877" s="185"/>
      <c r="AI2877" s="183"/>
      <c r="AJ2877" s="185"/>
      <c r="AK2877" s="183"/>
      <c r="AL2877" s="185"/>
      <c r="AM2877" s="183"/>
      <c r="AN2877" s="185"/>
      <c r="AO2877" s="183"/>
      <c r="AP2877" s="48"/>
      <c r="AQ2877" s="94"/>
    </row>
    <row r="2878" spans="1:43" x14ac:dyDescent="0.2">
      <c r="A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83"/>
      <c r="S2878" s="83"/>
      <c r="T2878" s="83"/>
      <c r="U2878" s="83"/>
      <c r="V2878" s="83"/>
      <c r="W2878" s="83"/>
      <c r="X2878" s="83"/>
      <c r="Y2878" s="83"/>
      <c r="Z2878" s="83"/>
      <c r="AA2878" s="83"/>
      <c r="AB2878" s="83"/>
      <c r="AC2878" s="83"/>
      <c r="AD2878" s="185"/>
      <c r="AE2878" s="183"/>
      <c r="AF2878" s="185"/>
      <c r="AG2878" s="183"/>
      <c r="AH2878" s="185"/>
      <c r="AI2878" s="183"/>
      <c r="AJ2878" s="185"/>
      <c r="AK2878" s="183"/>
      <c r="AL2878" s="185"/>
      <c r="AM2878" s="183"/>
      <c r="AN2878" s="185"/>
      <c r="AO2878" s="183"/>
      <c r="AP2878" s="48"/>
      <c r="AQ2878" s="94"/>
    </row>
    <row r="2879" spans="1:43" x14ac:dyDescent="0.2">
      <c r="A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83"/>
      <c r="S2879" s="83"/>
      <c r="T2879" s="83"/>
      <c r="U2879" s="83"/>
      <c r="V2879" s="83"/>
      <c r="W2879" s="83"/>
      <c r="X2879" s="83"/>
      <c r="Y2879" s="83"/>
      <c r="Z2879" s="83"/>
      <c r="AA2879" s="83"/>
      <c r="AB2879" s="83"/>
      <c r="AC2879" s="83"/>
      <c r="AD2879" s="185"/>
      <c r="AE2879" s="183"/>
      <c r="AF2879" s="185"/>
      <c r="AG2879" s="183"/>
      <c r="AH2879" s="185"/>
      <c r="AI2879" s="183"/>
      <c r="AJ2879" s="185"/>
      <c r="AK2879" s="183"/>
      <c r="AL2879" s="185"/>
      <c r="AM2879" s="183"/>
      <c r="AN2879" s="185"/>
      <c r="AO2879" s="183"/>
      <c r="AP2879" s="48"/>
      <c r="AQ2879" s="94"/>
    </row>
    <row r="2880" spans="1:43" x14ac:dyDescent="0.2">
      <c r="A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83"/>
      <c r="S2880" s="83"/>
      <c r="T2880" s="83"/>
      <c r="U2880" s="83"/>
      <c r="V2880" s="83"/>
      <c r="W2880" s="83"/>
      <c r="X2880" s="83"/>
      <c r="Y2880" s="83"/>
      <c r="Z2880" s="83"/>
      <c r="AA2880" s="83"/>
      <c r="AB2880" s="83"/>
      <c r="AC2880" s="83"/>
      <c r="AD2880" s="185"/>
      <c r="AE2880" s="183"/>
      <c r="AF2880" s="185"/>
      <c r="AG2880" s="183"/>
      <c r="AH2880" s="185"/>
      <c r="AI2880" s="183"/>
      <c r="AJ2880" s="185"/>
      <c r="AK2880" s="183"/>
      <c r="AL2880" s="185"/>
      <c r="AM2880" s="183"/>
      <c r="AN2880" s="185"/>
      <c r="AO2880" s="183"/>
      <c r="AP2880" s="48"/>
      <c r="AQ2880" s="94"/>
    </row>
    <row r="2881" spans="1:43" x14ac:dyDescent="0.2">
      <c r="A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83"/>
      <c r="S2881" s="83"/>
      <c r="T2881" s="83"/>
      <c r="U2881" s="83"/>
      <c r="V2881" s="83"/>
      <c r="W2881" s="83"/>
      <c r="X2881" s="83"/>
      <c r="Y2881" s="83"/>
      <c r="Z2881" s="83"/>
      <c r="AA2881" s="83"/>
      <c r="AB2881" s="83"/>
      <c r="AC2881" s="83"/>
      <c r="AD2881" s="185"/>
      <c r="AE2881" s="183"/>
      <c r="AF2881" s="185"/>
      <c r="AG2881" s="183"/>
      <c r="AH2881" s="185"/>
      <c r="AI2881" s="183"/>
      <c r="AJ2881" s="185"/>
      <c r="AK2881" s="183"/>
      <c r="AL2881" s="185"/>
      <c r="AM2881" s="183"/>
      <c r="AN2881" s="185"/>
      <c r="AO2881" s="183"/>
      <c r="AP2881" s="48"/>
      <c r="AQ2881" s="94"/>
    </row>
    <row r="2882" spans="1:43" x14ac:dyDescent="0.2">
      <c r="A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83"/>
      <c r="S2882" s="83"/>
      <c r="T2882" s="83"/>
      <c r="U2882" s="83"/>
      <c r="V2882" s="83"/>
      <c r="W2882" s="83"/>
      <c r="X2882" s="83"/>
      <c r="Y2882" s="83"/>
      <c r="Z2882" s="83"/>
      <c r="AA2882" s="83"/>
      <c r="AB2882" s="83"/>
      <c r="AC2882" s="83"/>
      <c r="AD2882" s="185"/>
      <c r="AE2882" s="183"/>
      <c r="AF2882" s="185"/>
      <c r="AG2882" s="183"/>
      <c r="AH2882" s="185"/>
      <c r="AI2882" s="183"/>
      <c r="AJ2882" s="185"/>
      <c r="AK2882" s="183"/>
      <c r="AL2882" s="185"/>
      <c r="AM2882" s="183"/>
      <c r="AN2882" s="185"/>
      <c r="AO2882" s="183"/>
      <c r="AP2882" s="48"/>
      <c r="AQ2882" s="94"/>
    </row>
    <row r="2883" spans="1:43" x14ac:dyDescent="0.2">
      <c r="A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83"/>
      <c r="S2883" s="83"/>
      <c r="T2883" s="83"/>
      <c r="U2883" s="83"/>
      <c r="V2883" s="83"/>
      <c r="W2883" s="83"/>
      <c r="X2883" s="83"/>
      <c r="Y2883" s="83"/>
      <c r="Z2883" s="83"/>
      <c r="AA2883" s="83"/>
      <c r="AB2883" s="83"/>
      <c r="AC2883" s="83"/>
      <c r="AD2883" s="185"/>
      <c r="AE2883" s="183"/>
      <c r="AF2883" s="185"/>
      <c r="AG2883" s="183"/>
      <c r="AH2883" s="185"/>
      <c r="AI2883" s="183"/>
      <c r="AJ2883" s="185"/>
      <c r="AK2883" s="183"/>
      <c r="AL2883" s="185"/>
      <c r="AM2883" s="183"/>
      <c r="AN2883" s="185"/>
      <c r="AO2883" s="183"/>
      <c r="AP2883" s="48"/>
      <c r="AQ2883" s="94"/>
    </row>
    <row r="2884" spans="1:43" x14ac:dyDescent="0.2">
      <c r="A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83"/>
      <c r="S2884" s="83"/>
      <c r="T2884" s="83"/>
      <c r="U2884" s="83"/>
      <c r="V2884" s="83"/>
      <c r="W2884" s="83"/>
      <c r="X2884" s="83"/>
      <c r="Y2884" s="83"/>
      <c r="Z2884" s="83"/>
      <c r="AA2884" s="83"/>
      <c r="AB2884" s="83"/>
      <c r="AC2884" s="83"/>
      <c r="AD2884" s="185"/>
      <c r="AE2884" s="183"/>
      <c r="AF2884" s="185"/>
      <c r="AG2884" s="183"/>
      <c r="AH2884" s="185"/>
      <c r="AI2884" s="183"/>
      <c r="AJ2884" s="185"/>
      <c r="AK2884" s="183"/>
      <c r="AL2884" s="185"/>
      <c r="AM2884" s="183"/>
      <c r="AN2884" s="185"/>
      <c r="AO2884" s="183"/>
      <c r="AP2884" s="48"/>
      <c r="AQ2884" s="94"/>
    </row>
    <row r="2885" spans="1:43" x14ac:dyDescent="0.2">
      <c r="A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83"/>
      <c r="S2885" s="83"/>
      <c r="T2885" s="83"/>
      <c r="U2885" s="83"/>
      <c r="V2885" s="83"/>
      <c r="W2885" s="83"/>
      <c r="X2885" s="83"/>
      <c r="Y2885" s="83"/>
      <c r="Z2885" s="83"/>
      <c r="AA2885" s="83"/>
      <c r="AB2885" s="83"/>
      <c r="AC2885" s="83"/>
      <c r="AD2885" s="185"/>
      <c r="AE2885" s="183"/>
      <c r="AF2885" s="185"/>
      <c r="AG2885" s="183"/>
      <c r="AH2885" s="185"/>
      <c r="AI2885" s="183"/>
      <c r="AJ2885" s="185"/>
      <c r="AK2885" s="183"/>
      <c r="AL2885" s="185"/>
      <c r="AM2885" s="183"/>
      <c r="AN2885" s="185"/>
      <c r="AO2885" s="183"/>
      <c r="AP2885" s="48"/>
      <c r="AQ2885" s="94"/>
    </row>
    <row r="2886" spans="1:43" x14ac:dyDescent="0.2">
      <c r="A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83"/>
      <c r="S2886" s="83"/>
      <c r="T2886" s="83"/>
      <c r="U2886" s="83"/>
      <c r="V2886" s="83"/>
      <c r="W2886" s="83"/>
      <c r="X2886" s="83"/>
      <c r="Y2886" s="83"/>
      <c r="Z2886" s="83"/>
      <c r="AA2886" s="83"/>
      <c r="AB2886" s="83"/>
      <c r="AC2886" s="83"/>
      <c r="AD2886" s="185"/>
      <c r="AE2886" s="183"/>
      <c r="AF2886" s="185"/>
      <c r="AG2886" s="183"/>
      <c r="AH2886" s="185"/>
      <c r="AI2886" s="183"/>
      <c r="AJ2886" s="185"/>
      <c r="AK2886" s="183"/>
      <c r="AL2886" s="185"/>
      <c r="AM2886" s="183"/>
      <c r="AN2886" s="185"/>
      <c r="AO2886" s="183"/>
      <c r="AP2886" s="48"/>
      <c r="AQ2886" s="94"/>
    </row>
    <row r="2887" spans="1:43" x14ac:dyDescent="0.2">
      <c r="A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83"/>
      <c r="S2887" s="83"/>
      <c r="T2887" s="83"/>
      <c r="U2887" s="83"/>
      <c r="V2887" s="83"/>
      <c r="W2887" s="83"/>
      <c r="X2887" s="83"/>
      <c r="Y2887" s="83"/>
      <c r="Z2887" s="83"/>
      <c r="AA2887" s="83"/>
      <c r="AB2887" s="83"/>
      <c r="AC2887" s="83"/>
      <c r="AD2887" s="185"/>
      <c r="AE2887" s="183"/>
      <c r="AF2887" s="185"/>
      <c r="AG2887" s="183"/>
      <c r="AH2887" s="185"/>
      <c r="AI2887" s="183"/>
      <c r="AJ2887" s="185"/>
      <c r="AK2887" s="183"/>
      <c r="AL2887" s="185"/>
      <c r="AM2887" s="183"/>
      <c r="AN2887" s="185"/>
      <c r="AO2887" s="183"/>
      <c r="AP2887" s="48"/>
      <c r="AQ2887" s="94"/>
    </row>
    <row r="2888" spans="1:43" x14ac:dyDescent="0.2">
      <c r="A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83"/>
      <c r="S2888" s="83"/>
      <c r="T2888" s="83"/>
      <c r="U2888" s="83"/>
      <c r="V2888" s="83"/>
      <c r="W2888" s="83"/>
      <c r="X2888" s="83"/>
      <c r="Y2888" s="83"/>
      <c r="Z2888" s="83"/>
      <c r="AA2888" s="83"/>
      <c r="AB2888" s="83"/>
      <c r="AC2888" s="83"/>
      <c r="AD2888" s="185"/>
      <c r="AE2888" s="183"/>
      <c r="AF2888" s="185"/>
      <c r="AG2888" s="183"/>
      <c r="AH2888" s="185"/>
      <c r="AI2888" s="183"/>
      <c r="AJ2888" s="185"/>
      <c r="AK2888" s="183"/>
      <c r="AL2888" s="185"/>
      <c r="AM2888" s="183"/>
      <c r="AN2888" s="185"/>
      <c r="AO2888" s="183"/>
      <c r="AP2888" s="48"/>
      <c r="AQ2888" s="94"/>
    </row>
    <row r="2889" spans="1:43" x14ac:dyDescent="0.2">
      <c r="A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83"/>
      <c r="S2889" s="83"/>
      <c r="T2889" s="83"/>
      <c r="U2889" s="83"/>
      <c r="V2889" s="83"/>
      <c r="W2889" s="83"/>
      <c r="X2889" s="83"/>
      <c r="Y2889" s="83"/>
      <c r="Z2889" s="83"/>
      <c r="AA2889" s="83"/>
      <c r="AB2889" s="83"/>
      <c r="AC2889" s="83"/>
      <c r="AD2889" s="185"/>
      <c r="AE2889" s="183"/>
      <c r="AF2889" s="185"/>
      <c r="AG2889" s="183"/>
      <c r="AH2889" s="185"/>
      <c r="AI2889" s="183"/>
      <c r="AJ2889" s="185"/>
      <c r="AK2889" s="183"/>
      <c r="AL2889" s="185"/>
      <c r="AM2889" s="183"/>
      <c r="AN2889" s="185"/>
      <c r="AO2889" s="183"/>
      <c r="AP2889" s="48"/>
      <c r="AQ2889" s="94"/>
    </row>
    <row r="2890" spans="1:43" x14ac:dyDescent="0.2">
      <c r="A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83"/>
      <c r="S2890" s="83"/>
      <c r="T2890" s="83"/>
      <c r="U2890" s="83"/>
      <c r="V2890" s="83"/>
      <c r="W2890" s="83"/>
      <c r="X2890" s="83"/>
      <c r="Y2890" s="83"/>
      <c r="Z2890" s="83"/>
      <c r="AA2890" s="83"/>
      <c r="AB2890" s="83"/>
      <c r="AC2890" s="83"/>
      <c r="AD2890" s="185"/>
      <c r="AE2890" s="183"/>
      <c r="AF2890" s="185"/>
      <c r="AG2890" s="183"/>
      <c r="AH2890" s="185"/>
      <c r="AI2890" s="183"/>
      <c r="AJ2890" s="185"/>
      <c r="AK2890" s="183"/>
      <c r="AL2890" s="185"/>
      <c r="AM2890" s="183"/>
      <c r="AN2890" s="185"/>
      <c r="AO2890" s="183"/>
      <c r="AP2890" s="48"/>
      <c r="AQ2890" s="94"/>
    </row>
    <row r="2891" spans="1:43" x14ac:dyDescent="0.2">
      <c r="A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83"/>
      <c r="S2891" s="83"/>
      <c r="T2891" s="83"/>
      <c r="U2891" s="83"/>
      <c r="V2891" s="83"/>
      <c r="W2891" s="83"/>
      <c r="X2891" s="83"/>
      <c r="Y2891" s="83"/>
      <c r="Z2891" s="83"/>
      <c r="AA2891" s="83"/>
      <c r="AB2891" s="83"/>
      <c r="AC2891" s="83"/>
      <c r="AD2891" s="185"/>
      <c r="AE2891" s="183"/>
      <c r="AF2891" s="185"/>
      <c r="AG2891" s="183"/>
      <c r="AH2891" s="185"/>
      <c r="AI2891" s="183"/>
      <c r="AJ2891" s="185"/>
      <c r="AK2891" s="183"/>
      <c r="AL2891" s="185"/>
      <c r="AM2891" s="183"/>
      <c r="AN2891" s="185"/>
      <c r="AO2891" s="183"/>
      <c r="AP2891" s="48"/>
      <c r="AQ2891" s="94"/>
    </row>
    <row r="2892" spans="1:43" x14ac:dyDescent="0.2">
      <c r="A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83"/>
      <c r="S2892" s="83"/>
      <c r="T2892" s="83"/>
      <c r="U2892" s="83"/>
      <c r="V2892" s="83"/>
      <c r="W2892" s="83"/>
      <c r="X2892" s="83"/>
      <c r="Y2892" s="83"/>
      <c r="Z2892" s="83"/>
      <c r="AA2892" s="83"/>
      <c r="AB2892" s="83"/>
      <c r="AC2892" s="83"/>
      <c r="AD2892" s="185"/>
      <c r="AE2892" s="183"/>
      <c r="AF2892" s="185"/>
      <c r="AG2892" s="183"/>
      <c r="AH2892" s="185"/>
      <c r="AI2892" s="183"/>
      <c r="AJ2892" s="185"/>
      <c r="AK2892" s="183"/>
      <c r="AL2892" s="185"/>
      <c r="AM2892" s="183"/>
      <c r="AN2892" s="185"/>
      <c r="AO2892" s="183"/>
      <c r="AP2892" s="48"/>
      <c r="AQ2892" s="94"/>
    </row>
    <row r="2893" spans="1:43" x14ac:dyDescent="0.2">
      <c r="A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83"/>
      <c r="S2893" s="83"/>
      <c r="T2893" s="83"/>
      <c r="U2893" s="83"/>
      <c r="V2893" s="83"/>
      <c r="W2893" s="83"/>
      <c r="X2893" s="83"/>
      <c r="Y2893" s="83"/>
      <c r="Z2893" s="83"/>
      <c r="AA2893" s="83"/>
      <c r="AB2893" s="83"/>
      <c r="AC2893" s="83"/>
      <c r="AD2893" s="185"/>
      <c r="AE2893" s="183"/>
      <c r="AF2893" s="185"/>
      <c r="AG2893" s="183"/>
      <c r="AH2893" s="185"/>
      <c r="AI2893" s="183"/>
      <c r="AJ2893" s="185"/>
      <c r="AK2893" s="183"/>
      <c r="AL2893" s="185"/>
      <c r="AM2893" s="183"/>
      <c r="AN2893" s="185"/>
      <c r="AO2893" s="183"/>
      <c r="AP2893" s="48"/>
      <c r="AQ2893" s="94"/>
    </row>
    <row r="2894" spans="1:43" x14ac:dyDescent="0.2">
      <c r="A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83"/>
      <c r="S2894" s="83"/>
      <c r="T2894" s="83"/>
      <c r="U2894" s="83"/>
      <c r="V2894" s="83"/>
      <c r="W2894" s="83"/>
      <c r="X2894" s="83"/>
      <c r="Y2894" s="83"/>
      <c r="Z2894" s="83"/>
      <c r="AA2894" s="83"/>
      <c r="AB2894" s="83"/>
      <c r="AC2894" s="83"/>
      <c r="AD2894" s="185"/>
      <c r="AE2894" s="183"/>
      <c r="AF2894" s="185"/>
      <c r="AG2894" s="183"/>
      <c r="AH2894" s="185"/>
      <c r="AI2894" s="183"/>
      <c r="AJ2894" s="185"/>
      <c r="AK2894" s="183"/>
      <c r="AL2894" s="185"/>
      <c r="AM2894" s="183"/>
      <c r="AN2894" s="185"/>
      <c r="AO2894" s="183"/>
      <c r="AP2894" s="48"/>
      <c r="AQ2894" s="94"/>
    </row>
    <row r="2895" spans="1:43" x14ac:dyDescent="0.2">
      <c r="A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83"/>
      <c r="S2895" s="83"/>
      <c r="T2895" s="83"/>
      <c r="U2895" s="83"/>
      <c r="V2895" s="83"/>
      <c r="W2895" s="83"/>
      <c r="X2895" s="83"/>
      <c r="Y2895" s="83"/>
      <c r="Z2895" s="83"/>
      <c r="AA2895" s="83"/>
      <c r="AB2895" s="83"/>
      <c r="AC2895" s="83"/>
      <c r="AD2895" s="185"/>
      <c r="AE2895" s="183"/>
      <c r="AF2895" s="185"/>
      <c r="AG2895" s="183"/>
      <c r="AH2895" s="185"/>
      <c r="AI2895" s="183"/>
      <c r="AJ2895" s="185"/>
      <c r="AK2895" s="183"/>
      <c r="AL2895" s="185"/>
      <c r="AM2895" s="183"/>
      <c r="AN2895" s="185"/>
      <c r="AO2895" s="183"/>
      <c r="AP2895" s="48"/>
      <c r="AQ2895" s="94"/>
    </row>
    <row r="2896" spans="1:43" x14ac:dyDescent="0.2">
      <c r="A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83"/>
      <c r="S2896" s="83"/>
      <c r="T2896" s="83"/>
      <c r="U2896" s="83"/>
      <c r="V2896" s="83"/>
      <c r="W2896" s="83"/>
      <c r="X2896" s="83"/>
      <c r="Y2896" s="83"/>
      <c r="Z2896" s="83"/>
      <c r="AA2896" s="83"/>
      <c r="AB2896" s="83"/>
      <c r="AC2896" s="83"/>
      <c r="AD2896" s="185"/>
      <c r="AE2896" s="183"/>
      <c r="AF2896" s="185"/>
      <c r="AG2896" s="183"/>
      <c r="AH2896" s="185"/>
      <c r="AI2896" s="183"/>
      <c r="AJ2896" s="185"/>
      <c r="AK2896" s="183"/>
      <c r="AL2896" s="185"/>
      <c r="AM2896" s="183"/>
      <c r="AN2896" s="185"/>
      <c r="AO2896" s="183"/>
      <c r="AP2896" s="48"/>
      <c r="AQ2896" s="94"/>
    </row>
    <row r="2897" spans="1:43" x14ac:dyDescent="0.2">
      <c r="A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83"/>
      <c r="S2897" s="83"/>
      <c r="T2897" s="83"/>
      <c r="U2897" s="83"/>
      <c r="V2897" s="83"/>
      <c r="W2897" s="83"/>
      <c r="X2897" s="83"/>
      <c r="Y2897" s="83"/>
      <c r="Z2897" s="83"/>
      <c r="AA2897" s="83"/>
      <c r="AB2897" s="83"/>
      <c r="AC2897" s="83"/>
      <c r="AD2897" s="185"/>
      <c r="AE2897" s="183"/>
      <c r="AF2897" s="185"/>
      <c r="AG2897" s="183"/>
      <c r="AH2897" s="185"/>
      <c r="AI2897" s="183"/>
      <c r="AJ2897" s="185"/>
      <c r="AK2897" s="183"/>
      <c r="AL2897" s="185"/>
      <c r="AM2897" s="183"/>
      <c r="AN2897" s="185"/>
      <c r="AO2897" s="183"/>
      <c r="AP2897" s="48"/>
      <c r="AQ2897" s="94"/>
    </row>
    <row r="2898" spans="1:43" x14ac:dyDescent="0.2">
      <c r="A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83"/>
      <c r="S2898" s="83"/>
      <c r="T2898" s="83"/>
      <c r="U2898" s="83"/>
      <c r="V2898" s="83"/>
      <c r="W2898" s="83"/>
      <c r="X2898" s="83"/>
      <c r="Y2898" s="83"/>
      <c r="Z2898" s="83"/>
      <c r="AA2898" s="83"/>
      <c r="AB2898" s="83"/>
      <c r="AC2898" s="83"/>
      <c r="AD2898" s="185"/>
      <c r="AE2898" s="183"/>
      <c r="AF2898" s="185"/>
      <c r="AG2898" s="183"/>
      <c r="AH2898" s="185"/>
      <c r="AI2898" s="183"/>
      <c r="AJ2898" s="185"/>
      <c r="AK2898" s="183"/>
      <c r="AL2898" s="185"/>
      <c r="AM2898" s="183"/>
      <c r="AN2898" s="185"/>
      <c r="AO2898" s="183"/>
      <c r="AP2898" s="48"/>
      <c r="AQ2898" s="94"/>
    </row>
    <row r="2899" spans="1:43" x14ac:dyDescent="0.2">
      <c r="A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83"/>
      <c r="S2899" s="83"/>
      <c r="T2899" s="83"/>
      <c r="U2899" s="83"/>
      <c r="V2899" s="83"/>
      <c r="W2899" s="83"/>
      <c r="X2899" s="83"/>
      <c r="Y2899" s="83"/>
      <c r="Z2899" s="83"/>
      <c r="AA2899" s="83"/>
      <c r="AB2899" s="83"/>
      <c r="AC2899" s="83"/>
      <c r="AD2899" s="185"/>
      <c r="AE2899" s="183"/>
      <c r="AF2899" s="185"/>
      <c r="AG2899" s="183"/>
      <c r="AH2899" s="185"/>
      <c r="AI2899" s="183"/>
      <c r="AJ2899" s="185"/>
      <c r="AK2899" s="183"/>
      <c r="AL2899" s="185"/>
      <c r="AM2899" s="183"/>
      <c r="AN2899" s="185"/>
      <c r="AO2899" s="183"/>
      <c r="AP2899" s="48"/>
      <c r="AQ2899" s="94"/>
    </row>
    <row r="2900" spans="1:43" x14ac:dyDescent="0.2">
      <c r="A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83"/>
      <c r="S2900" s="83"/>
      <c r="T2900" s="83"/>
      <c r="U2900" s="83"/>
      <c r="V2900" s="83"/>
      <c r="W2900" s="83"/>
      <c r="X2900" s="83"/>
      <c r="Y2900" s="83"/>
      <c r="Z2900" s="83"/>
      <c r="AA2900" s="83"/>
      <c r="AB2900" s="83"/>
      <c r="AC2900" s="83"/>
      <c r="AD2900" s="185"/>
      <c r="AE2900" s="183"/>
      <c r="AF2900" s="185"/>
      <c r="AG2900" s="183"/>
      <c r="AH2900" s="185"/>
      <c r="AI2900" s="183"/>
      <c r="AJ2900" s="185"/>
      <c r="AK2900" s="183"/>
      <c r="AL2900" s="185"/>
      <c r="AM2900" s="183"/>
      <c r="AN2900" s="185"/>
      <c r="AO2900" s="183"/>
      <c r="AP2900" s="48"/>
      <c r="AQ2900" s="94"/>
    </row>
    <row r="2901" spans="1:43" x14ac:dyDescent="0.2">
      <c r="A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83"/>
      <c r="S2901" s="83"/>
      <c r="T2901" s="83"/>
      <c r="U2901" s="83"/>
      <c r="V2901" s="83"/>
      <c r="W2901" s="83"/>
      <c r="X2901" s="83"/>
      <c r="Y2901" s="83"/>
      <c r="Z2901" s="83"/>
      <c r="AA2901" s="83"/>
      <c r="AB2901" s="83"/>
      <c r="AC2901" s="83"/>
      <c r="AD2901" s="185"/>
      <c r="AE2901" s="183"/>
      <c r="AF2901" s="185"/>
      <c r="AG2901" s="183"/>
      <c r="AH2901" s="185"/>
      <c r="AI2901" s="183"/>
      <c r="AJ2901" s="185"/>
      <c r="AK2901" s="183"/>
      <c r="AL2901" s="185"/>
      <c r="AM2901" s="183"/>
      <c r="AN2901" s="185"/>
      <c r="AO2901" s="183"/>
      <c r="AP2901" s="48"/>
      <c r="AQ2901" s="94"/>
    </row>
    <row r="2902" spans="1:43" x14ac:dyDescent="0.2">
      <c r="A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83"/>
      <c r="S2902" s="83"/>
      <c r="T2902" s="83"/>
      <c r="U2902" s="83"/>
      <c r="V2902" s="83"/>
      <c r="W2902" s="83"/>
      <c r="X2902" s="83"/>
      <c r="Y2902" s="83"/>
      <c r="Z2902" s="83"/>
      <c r="AA2902" s="83"/>
      <c r="AB2902" s="83"/>
      <c r="AC2902" s="83"/>
      <c r="AD2902" s="185"/>
      <c r="AE2902" s="183"/>
      <c r="AF2902" s="185"/>
      <c r="AG2902" s="183"/>
      <c r="AH2902" s="185"/>
      <c r="AI2902" s="183"/>
      <c r="AJ2902" s="185"/>
      <c r="AK2902" s="183"/>
      <c r="AL2902" s="185"/>
      <c r="AM2902" s="183"/>
      <c r="AN2902" s="185"/>
      <c r="AO2902" s="183"/>
      <c r="AP2902" s="48"/>
      <c r="AQ2902" s="94"/>
    </row>
    <row r="2903" spans="1:43" x14ac:dyDescent="0.2">
      <c r="A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83"/>
      <c r="S2903" s="83"/>
      <c r="T2903" s="83"/>
      <c r="U2903" s="83"/>
      <c r="V2903" s="83"/>
      <c r="W2903" s="83"/>
      <c r="X2903" s="83"/>
      <c r="Y2903" s="83"/>
      <c r="Z2903" s="83"/>
      <c r="AA2903" s="83"/>
      <c r="AB2903" s="83"/>
      <c r="AC2903" s="83"/>
      <c r="AD2903" s="185"/>
      <c r="AE2903" s="183"/>
      <c r="AF2903" s="185"/>
      <c r="AG2903" s="183"/>
      <c r="AH2903" s="185"/>
      <c r="AI2903" s="183"/>
      <c r="AJ2903" s="185"/>
      <c r="AK2903" s="183"/>
      <c r="AL2903" s="185"/>
      <c r="AM2903" s="183"/>
      <c r="AN2903" s="185"/>
      <c r="AO2903" s="183"/>
      <c r="AP2903" s="48"/>
      <c r="AQ2903" s="94"/>
    </row>
    <row r="2904" spans="1:43" x14ac:dyDescent="0.2">
      <c r="A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83"/>
      <c r="S2904" s="83"/>
      <c r="T2904" s="83"/>
      <c r="U2904" s="83"/>
      <c r="V2904" s="83"/>
      <c r="W2904" s="83"/>
      <c r="X2904" s="83"/>
      <c r="Y2904" s="83"/>
      <c r="Z2904" s="83"/>
      <c r="AA2904" s="83"/>
      <c r="AB2904" s="83"/>
      <c r="AC2904" s="83"/>
      <c r="AD2904" s="185"/>
      <c r="AE2904" s="183"/>
      <c r="AF2904" s="185"/>
      <c r="AG2904" s="183"/>
      <c r="AH2904" s="185"/>
      <c r="AI2904" s="183"/>
      <c r="AJ2904" s="185"/>
      <c r="AK2904" s="183"/>
      <c r="AL2904" s="185"/>
      <c r="AM2904" s="183"/>
      <c r="AN2904" s="185"/>
      <c r="AO2904" s="183"/>
      <c r="AP2904" s="48"/>
      <c r="AQ2904" s="94"/>
    </row>
    <row r="2905" spans="1:43" x14ac:dyDescent="0.2">
      <c r="A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83"/>
      <c r="S2905" s="83"/>
      <c r="T2905" s="83"/>
      <c r="U2905" s="83"/>
      <c r="V2905" s="83"/>
      <c r="W2905" s="83"/>
      <c r="X2905" s="83"/>
      <c r="Y2905" s="83"/>
      <c r="Z2905" s="83"/>
      <c r="AA2905" s="83"/>
      <c r="AB2905" s="83"/>
      <c r="AC2905" s="83"/>
      <c r="AD2905" s="185"/>
      <c r="AE2905" s="183"/>
      <c r="AF2905" s="185"/>
      <c r="AG2905" s="183"/>
      <c r="AH2905" s="185"/>
      <c r="AI2905" s="183"/>
      <c r="AJ2905" s="185"/>
      <c r="AK2905" s="183"/>
      <c r="AL2905" s="185"/>
      <c r="AM2905" s="183"/>
      <c r="AN2905" s="185"/>
      <c r="AO2905" s="183"/>
      <c r="AP2905" s="48"/>
      <c r="AQ2905" s="94"/>
    </row>
    <row r="2906" spans="1:43" x14ac:dyDescent="0.2">
      <c r="A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83"/>
      <c r="S2906" s="83"/>
      <c r="T2906" s="83"/>
      <c r="U2906" s="83"/>
      <c r="V2906" s="83"/>
      <c r="W2906" s="83"/>
      <c r="X2906" s="83"/>
      <c r="Y2906" s="83"/>
      <c r="Z2906" s="83"/>
      <c r="AA2906" s="83"/>
      <c r="AB2906" s="83"/>
      <c r="AC2906" s="83"/>
      <c r="AD2906" s="185"/>
      <c r="AE2906" s="183"/>
      <c r="AF2906" s="185"/>
      <c r="AG2906" s="183"/>
      <c r="AH2906" s="185"/>
      <c r="AI2906" s="183"/>
      <c r="AJ2906" s="185"/>
      <c r="AK2906" s="183"/>
      <c r="AL2906" s="185"/>
      <c r="AM2906" s="183"/>
      <c r="AN2906" s="185"/>
      <c r="AO2906" s="183"/>
      <c r="AP2906" s="48"/>
      <c r="AQ2906" s="94"/>
    </row>
    <row r="2907" spans="1:43" x14ac:dyDescent="0.2">
      <c r="A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83"/>
      <c r="S2907" s="83"/>
      <c r="T2907" s="83"/>
      <c r="U2907" s="83"/>
      <c r="V2907" s="83"/>
      <c r="W2907" s="83"/>
      <c r="X2907" s="83"/>
      <c r="Y2907" s="83"/>
      <c r="Z2907" s="83"/>
      <c r="AA2907" s="83"/>
      <c r="AB2907" s="83"/>
      <c r="AC2907" s="83"/>
      <c r="AD2907" s="185"/>
      <c r="AE2907" s="183"/>
      <c r="AF2907" s="185"/>
      <c r="AG2907" s="183"/>
      <c r="AH2907" s="185"/>
      <c r="AI2907" s="183"/>
      <c r="AJ2907" s="185"/>
      <c r="AK2907" s="183"/>
      <c r="AL2907" s="185"/>
      <c r="AM2907" s="183"/>
      <c r="AN2907" s="185"/>
      <c r="AO2907" s="183"/>
      <c r="AP2907" s="48"/>
      <c r="AQ2907" s="94"/>
    </row>
    <row r="2908" spans="1:43" x14ac:dyDescent="0.2">
      <c r="A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83"/>
      <c r="S2908" s="83"/>
      <c r="T2908" s="83"/>
      <c r="U2908" s="83"/>
      <c r="V2908" s="83"/>
      <c r="W2908" s="83"/>
      <c r="X2908" s="83"/>
      <c r="Y2908" s="83"/>
      <c r="Z2908" s="83"/>
      <c r="AA2908" s="83"/>
      <c r="AB2908" s="83"/>
      <c r="AC2908" s="83"/>
      <c r="AD2908" s="185"/>
      <c r="AE2908" s="183"/>
      <c r="AF2908" s="185"/>
      <c r="AG2908" s="183"/>
      <c r="AH2908" s="185"/>
      <c r="AI2908" s="183"/>
      <c r="AJ2908" s="185"/>
      <c r="AK2908" s="183"/>
      <c r="AL2908" s="185"/>
      <c r="AM2908" s="183"/>
      <c r="AN2908" s="185"/>
      <c r="AO2908" s="183"/>
      <c r="AP2908" s="48"/>
      <c r="AQ2908" s="94"/>
    </row>
    <row r="2909" spans="1:43" x14ac:dyDescent="0.2">
      <c r="A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83"/>
      <c r="S2909" s="83"/>
      <c r="T2909" s="83"/>
      <c r="U2909" s="83"/>
      <c r="V2909" s="83"/>
      <c r="W2909" s="83"/>
      <c r="X2909" s="83"/>
      <c r="Y2909" s="83"/>
      <c r="Z2909" s="83"/>
      <c r="AA2909" s="83"/>
      <c r="AB2909" s="83"/>
      <c r="AC2909" s="83"/>
      <c r="AD2909" s="185"/>
      <c r="AE2909" s="183"/>
      <c r="AF2909" s="185"/>
      <c r="AG2909" s="183"/>
      <c r="AH2909" s="185"/>
      <c r="AI2909" s="183"/>
      <c r="AJ2909" s="185"/>
      <c r="AK2909" s="183"/>
      <c r="AL2909" s="185"/>
      <c r="AM2909" s="183"/>
      <c r="AN2909" s="185"/>
      <c r="AO2909" s="183"/>
      <c r="AP2909" s="48"/>
      <c r="AQ2909" s="94"/>
    </row>
    <row r="2910" spans="1:43" x14ac:dyDescent="0.2">
      <c r="A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83"/>
      <c r="S2910" s="83"/>
      <c r="T2910" s="83"/>
      <c r="U2910" s="83"/>
      <c r="V2910" s="83"/>
      <c r="W2910" s="83"/>
      <c r="X2910" s="83"/>
      <c r="Y2910" s="83"/>
      <c r="Z2910" s="83"/>
      <c r="AA2910" s="83"/>
      <c r="AB2910" s="83"/>
      <c r="AC2910" s="83"/>
      <c r="AD2910" s="185"/>
      <c r="AE2910" s="183"/>
      <c r="AF2910" s="185"/>
      <c r="AG2910" s="183"/>
      <c r="AH2910" s="185"/>
      <c r="AI2910" s="183"/>
      <c r="AJ2910" s="185"/>
      <c r="AK2910" s="183"/>
      <c r="AL2910" s="185"/>
      <c r="AM2910" s="183"/>
      <c r="AN2910" s="185"/>
      <c r="AO2910" s="183"/>
      <c r="AP2910" s="48"/>
      <c r="AQ2910" s="94"/>
    </row>
    <row r="2911" spans="1:43" x14ac:dyDescent="0.2">
      <c r="A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83"/>
      <c r="S2911" s="83"/>
      <c r="T2911" s="83"/>
      <c r="U2911" s="83"/>
      <c r="V2911" s="83"/>
      <c r="W2911" s="83"/>
      <c r="X2911" s="83"/>
      <c r="Y2911" s="83"/>
      <c r="Z2911" s="83"/>
      <c r="AA2911" s="83"/>
      <c r="AB2911" s="83"/>
      <c r="AC2911" s="83"/>
      <c r="AD2911" s="185"/>
      <c r="AE2911" s="183"/>
      <c r="AF2911" s="185"/>
      <c r="AG2911" s="183"/>
      <c r="AH2911" s="185"/>
      <c r="AI2911" s="183"/>
      <c r="AJ2911" s="185"/>
      <c r="AK2911" s="183"/>
      <c r="AL2911" s="185"/>
      <c r="AM2911" s="183"/>
      <c r="AN2911" s="185"/>
      <c r="AO2911" s="183"/>
      <c r="AP2911" s="48"/>
      <c r="AQ2911" s="94"/>
    </row>
    <row r="2912" spans="1:43" x14ac:dyDescent="0.2">
      <c r="A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83"/>
      <c r="S2912" s="83"/>
      <c r="T2912" s="83"/>
      <c r="U2912" s="83"/>
      <c r="V2912" s="83"/>
      <c r="W2912" s="83"/>
      <c r="X2912" s="83"/>
      <c r="Y2912" s="83"/>
      <c r="Z2912" s="83"/>
      <c r="AA2912" s="83"/>
      <c r="AB2912" s="83"/>
      <c r="AC2912" s="83"/>
      <c r="AD2912" s="185"/>
      <c r="AE2912" s="183"/>
      <c r="AF2912" s="185"/>
      <c r="AG2912" s="183"/>
      <c r="AH2912" s="185"/>
      <c r="AI2912" s="183"/>
      <c r="AJ2912" s="185"/>
      <c r="AK2912" s="183"/>
      <c r="AL2912" s="185"/>
      <c r="AM2912" s="183"/>
      <c r="AN2912" s="185"/>
      <c r="AO2912" s="183"/>
      <c r="AP2912" s="48"/>
      <c r="AQ2912" s="94"/>
    </row>
    <row r="2913" spans="1:43" x14ac:dyDescent="0.2">
      <c r="A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83"/>
      <c r="S2913" s="83"/>
      <c r="T2913" s="83"/>
      <c r="U2913" s="83"/>
      <c r="V2913" s="83"/>
      <c r="W2913" s="83"/>
      <c r="X2913" s="83"/>
      <c r="Y2913" s="83"/>
      <c r="Z2913" s="83"/>
      <c r="AA2913" s="83"/>
      <c r="AB2913" s="83"/>
      <c r="AC2913" s="83"/>
      <c r="AD2913" s="185"/>
      <c r="AE2913" s="183"/>
      <c r="AF2913" s="185"/>
      <c r="AG2913" s="183"/>
      <c r="AH2913" s="185"/>
      <c r="AI2913" s="183"/>
      <c r="AJ2913" s="185"/>
      <c r="AK2913" s="183"/>
      <c r="AL2913" s="185"/>
      <c r="AM2913" s="183"/>
      <c r="AN2913" s="185"/>
      <c r="AO2913" s="183"/>
      <c r="AP2913" s="48"/>
      <c r="AQ2913" s="94"/>
    </row>
    <row r="2914" spans="1:43" x14ac:dyDescent="0.2">
      <c r="A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83"/>
      <c r="S2914" s="83"/>
      <c r="T2914" s="83"/>
      <c r="U2914" s="83"/>
      <c r="V2914" s="83"/>
      <c r="W2914" s="83"/>
      <c r="X2914" s="83"/>
      <c r="Y2914" s="83"/>
      <c r="Z2914" s="83"/>
      <c r="AA2914" s="83"/>
      <c r="AB2914" s="83"/>
      <c r="AC2914" s="83"/>
      <c r="AD2914" s="185"/>
      <c r="AE2914" s="183"/>
      <c r="AF2914" s="185"/>
      <c r="AG2914" s="183"/>
      <c r="AH2914" s="185"/>
      <c r="AI2914" s="183"/>
      <c r="AJ2914" s="185"/>
      <c r="AK2914" s="183"/>
      <c r="AL2914" s="185"/>
      <c r="AM2914" s="183"/>
      <c r="AN2914" s="185"/>
      <c r="AO2914" s="183"/>
      <c r="AP2914" s="48"/>
      <c r="AQ2914" s="94"/>
    </row>
    <row r="2915" spans="1:43" x14ac:dyDescent="0.2">
      <c r="A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83"/>
      <c r="S2915" s="83"/>
      <c r="T2915" s="83"/>
      <c r="U2915" s="83"/>
      <c r="V2915" s="83"/>
      <c r="W2915" s="83"/>
      <c r="X2915" s="83"/>
      <c r="Y2915" s="83"/>
      <c r="Z2915" s="83"/>
      <c r="AA2915" s="83"/>
      <c r="AB2915" s="83"/>
      <c r="AC2915" s="83"/>
      <c r="AD2915" s="185"/>
      <c r="AE2915" s="183"/>
      <c r="AF2915" s="185"/>
      <c r="AG2915" s="183"/>
      <c r="AH2915" s="185"/>
      <c r="AI2915" s="183"/>
      <c r="AJ2915" s="185"/>
      <c r="AK2915" s="183"/>
      <c r="AL2915" s="185"/>
      <c r="AM2915" s="183"/>
      <c r="AN2915" s="185"/>
      <c r="AO2915" s="183"/>
      <c r="AP2915" s="48"/>
      <c r="AQ2915" s="94"/>
    </row>
    <row r="2916" spans="1:43" x14ac:dyDescent="0.2">
      <c r="A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83"/>
      <c r="S2916" s="83"/>
      <c r="T2916" s="83"/>
      <c r="U2916" s="83"/>
      <c r="V2916" s="83"/>
      <c r="W2916" s="83"/>
      <c r="X2916" s="83"/>
      <c r="Y2916" s="83"/>
      <c r="Z2916" s="83"/>
      <c r="AA2916" s="83"/>
      <c r="AB2916" s="83"/>
      <c r="AC2916" s="83"/>
      <c r="AD2916" s="185"/>
      <c r="AE2916" s="183"/>
      <c r="AF2916" s="185"/>
      <c r="AG2916" s="183"/>
      <c r="AH2916" s="185"/>
      <c r="AI2916" s="183"/>
      <c r="AJ2916" s="185"/>
      <c r="AK2916" s="183"/>
      <c r="AL2916" s="185"/>
      <c r="AM2916" s="183"/>
      <c r="AN2916" s="185"/>
      <c r="AO2916" s="183"/>
      <c r="AP2916" s="48"/>
      <c r="AQ2916" s="94"/>
    </row>
    <row r="2917" spans="1:43" x14ac:dyDescent="0.2">
      <c r="A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83"/>
      <c r="S2917" s="83"/>
      <c r="T2917" s="83"/>
      <c r="U2917" s="83"/>
      <c r="V2917" s="83"/>
      <c r="W2917" s="83"/>
      <c r="X2917" s="83"/>
      <c r="Y2917" s="83"/>
      <c r="Z2917" s="83"/>
      <c r="AA2917" s="83"/>
      <c r="AB2917" s="83"/>
      <c r="AC2917" s="83"/>
      <c r="AD2917" s="185"/>
      <c r="AE2917" s="183"/>
      <c r="AF2917" s="185"/>
      <c r="AG2917" s="183"/>
      <c r="AH2917" s="185"/>
      <c r="AI2917" s="183"/>
      <c r="AJ2917" s="185"/>
      <c r="AK2917" s="183"/>
      <c r="AL2917" s="185"/>
      <c r="AM2917" s="183"/>
      <c r="AN2917" s="185"/>
      <c r="AO2917" s="183"/>
      <c r="AP2917" s="48"/>
      <c r="AQ2917" s="94"/>
    </row>
    <row r="2918" spans="1:43" x14ac:dyDescent="0.2">
      <c r="A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83"/>
      <c r="S2918" s="83"/>
      <c r="T2918" s="83"/>
      <c r="U2918" s="83"/>
      <c r="V2918" s="83"/>
      <c r="W2918" s="83"/>
      <c r="X2918" s="83"/>
      <c r="Y2918" s="83"/>
      <c r="Z2918" s="83"/>
      <c r="AA2918" s="83"/>
      <c r="AB2918" s="83"/>
      <c r="AC2918" s="83"/>
      <c r="AD2918" s="185"/>
      <c r="AE2918" s="183"/>
      <c r="AF2918" s="185"/>
      <c r="AG2918" s="183"/>
      <c r="AH2918" s="185"/>
      <c r="AI2918" s="183"/>
      <c r="AJ2918" s="185"/>
      <c r="AK2918" s="183"/>
      <c r="AL2918" s="185"/>
      <c r="AM2918" s="183"/>
      <c r="AN2918" s="185"/>
      <c r="AO2918" s="183"/>
      <c r="AP2918" s="48"/>
      <c r="AQ2918" s="94"/>
    </row>
    <row r="2919" spans="1:43" x14ac:dyDescent="0.2">
      <c r="A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83"/>
      <c r="S2919" s="83"/>
      <c r="T2919" s="83"/>
      <c r="U2919" s="83"/>
      <c r="V2919" s="83"/>
      <c r="W2919" s="83"/>
      <c r="X2919" s="83"/>
      <c r="Y2919" s="83"/>
      <c r="Z2919" s="83"/>
      <c r="AA2919" s="83"/>
      <c r="AB2919" s="83"/>
      <c r="AC2919" s="83"/>
      <c r="AD2919" s="185"/>
      <c r="AE2919" s="183"/>
      <c r="AF2919" s="185"/>
      <c r="AG2919" s="183"/>
      <c r="AH2919" s="185"/>
      <c r="AI2919" s="183"/>
      <c r="AJ2919" s="185"/>
      <c r="AK2919" s="183"/>
      <c r="AL2919" s="185"/>
      <c r="AM2919" s="183"/>
      <c r="AN2919" s="185"/>
      <c r="AO2919" s="183"/>
      <c r="AP2919" s="48"/>
      <c r="AQ2919" s="94"/>
    </row>
    <row r="2920" spans="1:43" x14ac:dyDescent="0.2">
      <c r="A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83"/>
      <c r="S2920" s="83"/>
      <c r="T2920" s="83"/>
      <c r="U2920" s="83"/>
      <c r="V2920" s="83"/>
      <c r="W2920" s="83"/>
      <c r="X2920" s="83"/>
      <c r="Y2920" s="83"/>
      <c r="Z2920" s="83"/>
      <c r="AA2920" s="83"/>
      <c r="AB2920" s="83"/>
      <c r="AC2920" s="83"/>
      <c r="AD2920" s="185"/>
      <c r="AE2920" s="183"/>
      <c r="AF2920" s="185"/>
      <c r="AG2920" s="183"/>
      <c r="AH2920" s="185"/>
      <c r="AI2920" s="183"/>
      <c r="AJ2920" s="185"/>
      <c r="AK2920" s="183"/>
      <c r="AL2920" s="185"/>
      <c r="AM2920" s="183"/>
      <c r="AN2920" s="185"/>
      <c r="AO2920" s="183"/>
      <c r="AP2920" s="48"/>
      <c r="AQ2920" s="94"/>
    </row>
    <row r="2921" spans="1:43" x14ac:dyDescent="0.2">
      <c r="A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83"/>
      <c r="S2921" s="83"/>
      <c r="T2921" s="83"/>
      <c r="U2921" s="83"/>
      <c r="V2921" s="83"/>
      <c r="W2921" s="83"/>
      <c r="X2921" s="83"/>
      <c r="Y2921" s="83"/>
      <c r="Z2921" s="83"/>
      <c r="AA2921" s="83"/>
      <c r="AB2921" s="83"/>
      <c r="AC2921" s="83"/>
      <c r="AD2921" s="185"/>
      <c r="AE2921" s="183"/>
      <c r="AF2921" s="185"/>
      <c r="AG2921" s="183"/>
      <c r="AH2921" s="185"/>
      <c r="AI2921" s="183"/>
      <c r="AJ2921" s="185"/>
      <c r="AK2921" s="183"/>
      <c r="AL2921" s="185"/>
      <c r="AM2921" s="183"/>
      <c r="AN2921" s="185"/>
      <c r="AO2921" s="183"/>
      <c r="AP2921" s="48"/>
      <c r="AQ2921" s="94"/>
    </row>
    <row r="2922" spans="1:43" x14ac:dyDescent="0.2">
      <c r="A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83"/>
      <c r="S2922" s="83"/>
      <c r="T2922" s="83"/>
      <c r="U2922" s="83"/>
      <c r="V2922" s="83"/>
      <c r="W2922" s="83"/>
      <c r="X2922" s="83"/>
      <c r="Y2922" s="83"/>
      <c r="Z2922" s="83"/>
      <c r="AA2922" s="83"/>
      <c r="AB2922" s="83"/>
      <c r="AC2922" s="83"/>
      <c r="AD2922" s="185"/>
      <c r="AE2922" s="183"/>
      <c r="AF2922" s="185"/>
      <c r="AG2922" s="183"/>
      <c r="AH2922" s="185"/>
      <c r="AI2922" s="183"/>
      <c r="AJ2922" s="185"/>
      <c r="AK2922" s="183"/>
      <c r="AL2922" s="185"/>
      <c r="AM2922" s="183"/>
      <c r="AN2922" s="185"/>
      <c r="AO2922" s="183"/>
      <c r="AP2922" s="48"/>
      <c r="AQ2922" s="94"/>
    </row>
    <row r="2923" spans="1:43" x14ac:dyDescent="0.2">
      <c r="A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83"/>
      <c r="S2923" s="83"/>
      <c r="T2923" s="83"/>
      <c r="U2923" s="83"/>
      <c r="V2923" s="83"/>
      <c r="W2923" s="83"/>
      <c r="X2923" s="83"/>
      <c r="Y2923" s="83"/>
      <c r="Z2923" s="83"/>
      <c r="AA2923" s="83"/>
      <c r="AB2923" s="83"/>
      <c r="AC2923" s="83"/>
      <c r="AD2923" s="185"/>
      <c r="AE2923" s="183"/>
      <c r="AF2923" s="185"/>
      <c r="AG2923" s="183"/>
      <c r="AH2923" s="185"/>
      <c r="AI2923" s="183"/>
      <c r="AJ2923" s="185"/>
      <c r="AK2923" s="183"/>
      <c r="AL2923" s="185"/>
      <c r="AM2923" s="183"/>
      <c r="AN2923" s="185"/>
      <c r="AO2923" s="183"/>
      <c r="AP2923" s="48"/>
      <c r="AQ2923" s="94"/>
    </row>
    <row r="2924" spans="1:43" x14ac:dyDescent="0.2">
      <c r="A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83"/>
      <c r="S2924" s="83"/>
      <c r="T2924" s="83"/>
      <c r="U2924" s="83"/>
      <c r="V2924" s="83"/>
      <c r="W2924" s="83"/>
      <c r="X2924" s="83"/>
      <c r="Y2924" s="83"/>
      <c r="Z2924" s="83"/>
      <c r="AA2924" s="83"/>
      <c r="AB2924" s="83"/>
      <c r="AC2924" s="83"/>
      <c r="AD2924" s="185"/>
      <c r="AE2924" s="183"/>
      <c r="AF2924" s="185"/>
      <c r="AG2924" s="183"/>
      <c r="AH2924" s="185"/>
      <c r="AI2924" s="183"/>
      <c r="AJ2924" s="185"/>
      <c r="AK2924" s="183"/>
      <c r="AL2924" s="185"/>
      <c r="AM2924" s="183"/>
      <c r="AN2924" s="185"/>
      <c r="AO2924" s="183"/>
      <c r="AP2924" s="48"/>
      <c r="AQ2924" s="94"/>
    </row>
    <row r="2925" spans="1:43" x14ac:dyDescent="0.2">
      <c r="A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83"/>
      <c r="S2925" s="83"/>
      <c r="T2925" s="83"/>
      <c r="U2925" s="83"/>
      <c r="V2925" s="83"/>
      <c r="W2925" s="83"/>
      <c r="X2925" s="83"/>
      <c r="Y2925" s="83"/>
      <c r="Z2925" s="83"/>
      <c r="AA2925" s="83"/>
      <c r="AB2925" s="83"/>
      <c r="AC2925" s="83"/>
      <c r="AD2925" s="185"/>
      <c r="AE2925" s="183"/>
      <c r="AF2925" s="185"/>
      <c r="AG2925" s="183"/>
      <c r="AH2925" s="185"/>
      <c r="AI2925" s="183"/>
      <c r="AJ2925" s="185"/>
      <c r="AK2925" s="183"/>
      <c r="AL2925" s="185"/>
      <c r="AM2925" s="183"/>
      <c r="AN2925" s="185"/>
      <c r="AO2925" s="183"/>
      <c r="AP2925" s="48"/>
      <c r="AQ2925" s="94"/>
    </row>
    <row r="2926" spans="1:43" x14ac:dyDescent="0.2">
      <c r="A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83"/>
      <c r="S2926" s="83"/>
      <c r="T2926" s="83"/>
      <c r="U2926" s="83"/>
      <c r="V2926" s="83"/>
      <c r="W2926" s="83"/>
      <c r="X2926" s="83"/>
      <c r="Y2926" s="83"/>
      <c r="Z2926" s="83"/>
      <c r="AA2926" s="83"/>
      <c r="AB2926" s="83"/>
      <c r="AC2926" s="83"/>
      <c r="AD2926" s="185"/>
      <c r="AE2926" s="183"/>
      <c r="AF2926" s="185"/>
      <c r="AG2926" s="183"/>
      <c r="AH2926" s="185"/>
      <c r="AI2926" s="183"/>
      <c r="AJ2926" s="185"/>
      <c r="AK2926" s="183"/>
      <c r="AL2926" s="185"/>
      <c r="AM2926" s="183"/>
      <c r="AN2926" s="185"/>
      <c r="AO2926" s="183"/>
      <c r="AP2926" s="48"/>
      <c r="AQ2926" s="94"/>
    </row>
    <row r="2927" spans="1:43" x14ac:dyDescent="0.2">
      <c r="A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83"/>
      <c r="S2927" s="83"/>
      <c r="T2927" s="83"/>
      <c r="U2927" s="83"/>
      <c r="V2927" s="83"/>
      <c r="W2927" s="83"/>
      <c r="X2927" s="83"/>
      <c r="Y2927" s="83"/>
      <c r="Z2927" s="83"/>
      <c r="AA2927" s="83"/>
      <c r="AB2927" s="83"/>
      <c r="AC2927" s="83"/>
      <c r="AD2927" s="185"/>
      <c r="AE2927" s="183"/>
      <c r="AF2927" s="185"/>
      <c r="AG2927" s="183"/>
      <c r="AH2927" s="185"/>
      <c r="AI2927" s="183"/>
      <c r="AJ2927" s="185"/>
      <c r="AK2927" s="183"/>
      <c r="AL2927" s="185"/>
      <c r="AM2927" s="183"/>
      <c r="AN2927" s="185"/>
      <c r="AO2927" s="183"/>
      <c r="AP2927" s="48"/>
      <c r="AQ2927" s="94"/>
    </row>
    <row r="2928" spans="1:43" x14ac:dyDescent="0.2">
      <c r="A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83"/>
      <c r="S2928" s="83"/>
      <c r="T2928" s="83"/>
      <c r="U2928" s="83"/>
      <c r="V2928" s="83"/>
      <c r="W2928" s="83"/>
      <c r="X2928" s="83"/>
      <c r="Y2928" s="83"/>
      <c r="Z2928" s="83"/>
      <c r="AA2928" s="83"/>
      <c r="AB2928" s="83"/>
      <c r="AC2928" s="83"/>
      <c r="AD2928" s="185"/>
      <c r="AE2928" s="183"/>
      <c r="AF2928" s="185"/>
      <c r="AG2928" s="183"/>
      <c r="AH2928" s="185"/>
      <c r="AI2928" s="183"/>
      <c r="AJ2928" s="185"/>
      <c r="AK2928" s="183"/>
      <c r="AL2928" s="185"/>
      <c r="AM2928" s="183"/>
      <c r="AN2928" s="185"/>
      <c r="AO2928" s="183"/>
      <c r="AP2928" s="48"/>
      <c r="AQ2928" s="94"/>
    </row>
    <row r="2929" spans="1:43" x14ac:dyDescent="0.2">
      <c r="A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83"/>
      <c r="S2929" s="83"/>
      <c r="T2929" s="83"/>
      <c r="U2929" s="83"/>
      <c r="V2929" s="83"/>
      <c r="W2929" s="83"/>
      <c r="X2929" s="83"/>
      <c r="Y2929" s="83"/>
      <c r="Z2929" s="83"/>
      <c r="AA2929" s="83"/>
      <c r="AB2929" s="83"/>
      <c r="AC2929" s="83"/>
      <c r="AD2929" s="185"/>
      <c r="AE2929" s="183"/>
      <c r="AF2929" s="185"/>
      <c r="AG2929" s="183"/>
      <c r="AH2929" s="185"/>
      <c r="AI2929" s="183"/>
      <c r="AJ2929" s="185"/>
      <c r="AK2929" s="183"/>
      <c r="AL2929" s="185"/>
      <c r="AM2929" s="183"/>
      <c r="AN2929" s="185"/>
      <c r="AO2929" s="183"/>
      <c r="AP2929" s="48"/>
      <c r="AQ2929" s="94"/>
    </row>
    <row r="2930" spans="1:43" x14ac:dyDescent="0.2">
      <c r="A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83"/>
      <c r="S2930" s="83"/>
      <c r="T2930" s="83"/>
      <c r="U2930" s="83"/>
      <c r="V2930" s="83"/>
      <c r="W2930" s="83"/>
      <c r="X2930" s="83"/>
      <c r="Y2930" s="83"/>
      <c r="Z2930" s="83"/>
      <c r="AA2930" s="83"/>
      <c r="AB2930" s="83"/>
      <c r="AC2930" s="83"/>
      <c r="AD2930" s="185"/>
      <c r="AE2930" s="183"/>
      <c r="AF2930" s="185"/>
      <c r="AG2930" s="183"/>
      <c r="AH2930" s="185"/>
      <c r="AI2930" s="183"/>
      <c r="AJ2930" s="185"/>
      <c r="AK2930" s="183"/>
      <c r="AL2930" s="185"/>
      <c r="AM2930" s="183"/>
      <c r="AN2930" s="185"/>
      <c r="AO2930" s="183"/>
      <c r="AP2930" s="48"/>
      <c r="AQ2930" s="94"/>
    </row>
    <row r="2931" spans="1:43" x14ac:dyDescent="0.2">
      <c r="A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83"/>
      <c r="S2931" s="83"/>
      <c r="T2931" s="83"/>
      <c r="U2931" s="83"/>
      <c r="V2931" s="83"/>
      <c r="W2931" s="83"/>
      <c r="X2931" s="83"/>
      <c r="Y2931" s="83"/>
      <c r="Z2931" s="83"/>
      <c r="AA2931" s="83"/>
      <c r="AB2931" s="83"/>
      <c r="AC2931" s="83"/>
      <c r="AD2931" s="185"/>
      <c r="AE2931" s="183"/>
      <c r="AF2931" s="185"/>
      <c r="AG2931" s="183"/>
      <c r="AH2931" s="185"/>
      <c r="AI2931" s="183"/>
      <c r="AJ2931" s="185"/>
      <c r="AK2931" s="183"/>
      <c r="AL2931" s="185"/>
      <c r="AM2931" s="183"/>
      <c r="AN2931" s="185"/>
      <c r="AO2931" s="183"/>
      <c r="AP2931" s="48"/>
      <c r="AQ2931" s="94"/>
    </row>
    <row r="2932" spans="1:43" x14ac:dyDescent="0.2">
      <c r="A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83"/>
      <c r="S2932" s="83"/>
      <c r="T2932" s="83"/>
      <c r="U2932" s="83"/>
      <c r="V2932" s="83"/>
      <c r="W2932" s="83"/>
      <c r="X2932" s="83"/>
      <c r="Y2932" s="83"/>
      <c r="Z2932" s="83"/>
      <c r="AA2932" s="83"/>
      <c r="AB2932" s="83"/>
      <c r="AC2932" s="83"/>
      <c r="AD2932" s="185"/>
      <c r="AE2932" s="183"/>
      <c r="AF2932" s="185"/>
      <c r="AG2932" s="183"/>
      <c r="AH2932" s="185"/>
      <c r="AI2932" s="183"/>
      <c r="AJ2932" s="185"/>
      <c r="AK2932" s="183"/>
      <c r="AL2932" s="185"/>
      <c r="AM2932" s="183"/>
      <c r="AN2932" s="185"/>
      <c r="AO2932" s="183"/>
      <c r="AP2932" s="48"/>
      <c r="AQ2932" s="94"/>
    </row>
    <row r="2933" spans="1:43" x14ac:dyDescent="0.2">
      <c r="A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83"/>
      <c r="S2933" s="83"/>
      <c r="T2933" s="83"/>
      <c r="U2933" s="83"/>
      <c r="V2933" s="83"/>
      <c r="W2933" s="83"/>
      <c r="X2933" s="83"/>
      <c r="Y2933" s="83"/>
      <c r="Z2933" s="83"/>
      <c r="AA2933" s="83"/>
      <c r="AB2933" s="83"/>
      <c r="AC2933" s="83"/>
      <c r="AD2933" s="185"/>
      <c r="AE2933" s="183"/>
      <c r="AF2933" s="185"/>
      <c r="AG2933" s="183"/>
      <c r="AH2933" s="185"/>
      <c r="AI2933" s="183"/>
      <c r="AJ2933" s="185"/>
      <c r="AK2933" s="183"/>
      <c r="AL2933" s="185"/>
      <c r="AM2933" s="183"/>
      <c r="AN2933" s="185"/>
      <c r="AO2933" s="183"/>
      <c r="AP2933" s="48"/>
      <c r="AQ2933" s="94"/>
    </row>
    <row r="2934" spans="1:43" x14ac:dyDescent="0.2">
      <c r="A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83"/>
      <c r="S2934" s="83"/>
      <c r="T2934" s="83"/>
      <c r="U2934" s="83"/>
      <c r="V2934" s="83"/>
      <c r="W2934" s="83"/>
      <c r="X2934" s="83"/>
      <c r="Y2934" s="83"/>
      <c r="Z2934" s="83"/>
      <c r="AA2934" s="83"/>
      <c r="AB2934" s="83"/>
      <c r="AC2934" s="83"/>
      <c r="AD2934" s="185"/>
      <c r="AE2934" s="183"/>
      <c r="AF2934" s="185"/>
      <c r="AG2934" s="183"/>
      <c r="AH2934" s="185"/>
      <c r="AI2934" s="183"/>
      <c r="AJ2934" s="185"/>
      <c r="AK2934" s="183"/>
      <c r="AL2934" s="185"/>
      <c r="AM2934" s="183"/>
      <c r="AN2934" s="185"/>
      <c r="AO2934" s="183"/>
      <c r="AP2934" s="48"/>
      <c r="AQ2934" s="94"/>
    </row>
    <row r="2935" spans="1:43" x14ac:dyDescent="0.2">
      <c r="A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83"/>
      <c r="S2935" s="83"/>
      <c r="T2935" s="83"/>
      <c r="U2935" s="83"/>
      <c r="V2935" s="83"/>
      <c r="W2935" s="83"/>
      <c r="X2935" s="83"/>
      <c r="Y2935" s="83"/>
      <c r="Z2935" s="83"/>
      <c r="AA2935" s="83"/>
      <c r="AB2935" s="83"/>
      <c r="AC2935" s="83"/>
      <c r="AD2935" s="185"/>
      <c r="AE2935" s="183"/>
      <c r="AF2935" s="185"/>
      <c r="AG2935" s="183"/>
      <c r="AH2935" s="185"/>
      <c r="AI2935" s="183"/>
      <c r="AJ2935" s="185"/>
      <c r="AK2935" s="183"/>
      <c r="AL2935" s="185"/>
      <c r="AM2935" s="183"/>
      <c r="AN2935" s="185"/>
      <c r="AO2935" s="183"/>
      <c r="AP2935" s="48"/>
      <c r="AQ2935" s="94"/>
    </row>
    <row r="2936" spans="1:43" x14ac:dyDescent="0.2">
      <c r="A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83"/>
      <c r="S2936" s="83"/>
      <c r="T2936" s="83"/>
      <c r="U2936" s="83"/>
      <c r="V2936" s="83"/>
      <c r="W2936" s="83"/>
      <c r="X2936" s="83"/>
      <c r="Y2936" s="83"/>
      <c r="Z2936" s="83"/>
      <c r="AA2936" s="83"/>
      <c r="AB2936" s="83"/>
      <c r="AC2936" s="83"/>
      <c r="AD2936" s="185"/>
      <c r="AE2936" s="183"/>
      <c r="AF2936" s="185"/>
      <c r="AG2936" s="183"/>
      <c r="AH2936" s="185"/>
      <c r="AI2936" s="183"/>
      <c r="AJ2936" s="185"/>
      <c r="AK2936" s="183"/>
      <c r="AL2936" s="185"/>
      <c r="AM2936" s="183"/>
      <c r="AN2936" s="185"/>
      <c r="AO2936" s="183"/>
      <c r="AP2936" s="48"/>
      <c r="AQ2936" s="94"/>
    </row>
    <row r="2937" spans="1:43" x14ac:dyDescent="0.2">
      <c r="A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83"/>
      <c r="S2937" s="83"/>
      <c r="T2937" s="83"/>
      <c r="U2937" s="83"/>
      <c r="V2937" s="83"/>
      <c r="W2937" s="83"/>
      <c r="X2937" s="83"/>
      <c r="Y2937" s="83"/>
      <c r="Z2937" s="83"/>
      <c r="AA2937" s="83"/>
      <c r="AB2937" s="83"/>
      <c r="AC2937" s="83"/>
      <c r="AD2937" s="185"/>
      <c r="AE2937" s="183"/>
      <c r="AF2937" s="185"/>
      <c r="AG2937" s="183"/>
      <c r="AH2937" s="185"/>
      <c r="AI2937" s="183"/>
      <c r="AJ2937" s="185"/>
      <c r="AK2937" s="183"/>
      <c r="AL2937" s="185"/>
      <c r="AM2937" s="183"/>
      <c r="AN2937" s="185"/>
      <c r="AO2937" s="183"/>
      <c r="AP2937" s="48"/>
      <c r="AQ2937" s="94"/>
    </row>
    <row r="2938" spans="1:43" x14ac:dyDescent="0.2">
      <c r="A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83"/>
      <c r="S2938" s="83"/>
      <c r="T2938" s="83"/>
      <c r="U2938" s="83"/>
      <c r="V2938" s="83"/>
      <c r="W2938" s="83"/>
      <c r="X2938" s="83"/>
      <c r="Y2938" s="83"/>
      <c r="Z2938" s="83"/>
      <c r="AA2938" s="83"/>
      <c r="AB2938" s="83"/>
      <c r="AC2938" s="83"/>
      <c r="AD2938" s="185"/>
      <c r="AE2938" s="183"/>
      <c r="AF2938" s="185"/>
      <c r="AG2938" s="183"/>
      <c r="AH2938" s="185"/>
      <c r="AI2938" s="183"/>
      <c r="AJ2938" s="185"/>
      <c r="AK2938" s="183"/>
      <c r="AL2938" s="185"/>
      <c r="AM2938" s="183"/>
      <c r="AN2938" s="185"/>
      <c r="AO2938" s="183"/>
      <c r="AP2938" s="48"/>
      <c r="AQ2938" s="94"/>
    </row>
    <row r="2939" spans="1:43" x14ac:dyDescent="0.2">
      <c r="A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83"/>
      <c r="S2939" s="83"/>
      <c r="T2939" s="83"/>
      <c r="U2939" s="83"/>
      <c r="V2939" s="83"/>
      <c r="W2939" s="83"/>
      <c r="X2939" s="83"/>
      <c r="Y2939" s="83"/>
      <c r="Z2939" s="83"/>
      <c r="AA2939" s="83"/>
      <c r="AB2939" s="83"/>
      <c r="AC2939" s="83"/>
      <c r="AD2939" s="185"/>
      <c r="AE2939" s="183"/>
      <c r="AF2939" s="185"/>
      <c r="AG2939" s="183"/>
      <c r="AH2939" s="185"/>
      <c r="AI2939" s="183"/>
      <c r="AJ2939" s="185"/>
      <c r="AK2939" s="183"/>
      <c r="AL2939" s="185"/>
      <c r="AM2939" s="183"/>
      <c r="AN2939" s="185"/>
      <c r="AO2939" s="183"/>
      <c r="AP2939" s="48"/>
      <c r="AQ2939" s="94"/>
    </row>
    <row r="2940" spans="1:43" x14ac:dyDescent="0.2">
      <c r="A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83"/>
      <c r="S2940" s="83"/>
      <c r="T2940" s="83"/>
      <c r="U2940" s="83"/>
      <c r="V2940" s="83"/>
      <c r="W2940" s="83"/>
      <c r="X2940" s="83"/>
      <c r="Y2940" s="83"/>
      <c r="Z2940" s="83"/>
      <c r="AA2940" s="83"/>
      <c r="AB2940" s="83"/>
      <c r="AC2940" s="83"/>
      <c r="AD2940" s="185"/>
      <c r="AE2940" s="183"/>
      <c r="AF2940" s="185"/>
      <c r="AG2940" s="183"/>
      <c r="AH2940" s="185"/>
      <c r="AI2940" s="183"/>
      <c r="AJ2940" s="185"/>
      <c r="AK2940" s="183"/>
      <c r="AL2940" s="185"/>
      <c r="AM2940" s="183"/>
      <c r="AN2940" s="185"/>
      <c r="AO2940" s="183"/>
      <c r="AP2940" s="48"/>
      <c r="AQ2940" s="94"/>
    </row>
    <row r="2941" spans="1:43" x14ac:dyDescent="0.2">
      <c r="A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83"/>
      <c r="S2941" s="83"/>
      <c r="T2941" s="83"/>
      <c r="U2941" s="83"/>
      <c r="V2941" s="83"/>
      <c r="W2941" s="83"/>
      <c r="X2941" s="83"/>
      <c r="Y2941" s="83"/>
      <c r="Z2941" s="83"/>
      <c r="AA2941" s="83"/>
      <c r="AB2941" s="83"/>
      <c r="AC2941" s="83"/>
      <c r="AD2941" s="185"/>
      <c r="AE2941" s="183"/>
      <c r="AF2941" s="185"/>
      <c r="AG2941" s="183"/>
      <c r="AH2941" s="185"/>
      <c r="AI2941" s="183"/>
      <c r="AJ2941" s="185"/>
      <c r="AK2941" s="183"/>
      <c r="AL2941" s="185"/>
      <c r="AM2941" s="183"/>
      <c r="AN2941" s="185"/>
      <c r="AO2941" s="183"/>
      <c r="AP2941" s="48"/>
      <c r="AQ2941" s="94"/>
    </row>
    <row r="2942" spans="1:43" x14ac:dyDescent="0.2">
      <c r="A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83"/>
      <c r="S2942" s="83"/>
      <c r="T2942" s="83"/>
      <c r="U2942" s="83"/>
      <c r="V2942" s="83"/>
      <c r="W2942" s="83"/>
      <c r="X2942" s="83"/>
      <c r="Y2942" s="83"/>
      <c r="Z2942" s="83"/>
      <c r="AA2942" s="83"/>
      <c r="AB2942" s="83"/>
      <c r="AC2942" s="83"/>
      <c r="AD2942" s="185"/>
      <c r="AE2942" s="183"/>
      <c r="AF2942" s="185"/>
      <c r="AG2942" s="183"/>
      <c r="AH2942" s="185"/>
      <c r="AI2942" s="183"/>
      <c r="AJ2942" s="185"/>
      <c r="AK2942" s="183"/>
      <c r="AL2942" s="185"/>
      <c r="AM2942" s="183"/>
      <c r="AN2942" s="185"/>
      <c r="AO2942" s="183"/>
      <c r="AP2942" s="48"/>
      <c r="AQ2942" s="94"/>
    </row>
    <row r="2943" spans="1:43" x14ac:dyDescent="0.2">
      <c r="A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83"/>
      <c r="S2943" s="83"/>
      <c r="T2943" s="83"/>
      <c r="U2943" s="83"/>
      <c r="V2943" s="83"/>
      <c r="W2943" s="83"/>
      <c r="X2943" s="83"/>
      <c r="Y2943" s="83"/>
      <c r="Z2943" s="83"/>
      <c r="AA2943" s="83"/>
      <c r="AB2943" s="83"/>
      <c r="AC2943" s="83"/>
      <c r="AD2943" s="185"/>
      <c r="AE2943" s="183"/>
      <c r="AF2943" s="185"/>
      <c r="AG2943" s="183"/>
      <c r="AH2943" s="185"/>
      <c r="AI2943" s="183"/>
      <c r="AJ2943" s="185"/>
      <c r="AK2943" s="183"/>
      <c r="AL2943" s="185"/>
      <c r="AM2943" s="183"/>
      <c r="AN2943" s="185"/>
      <c r="AO2943" s="183"/>
      <c r="AP2943" s="48"/>
      <c r="AQ2943" s="94"/>
    </row>
    <row r="2944" spans="1:43" x14ac:dyDescent="0.2">
      <c r="A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83"/>
      <c r="S2944" s="83"/>
      <c r="T2944" s="83"/>
      <c r="U2944" s="83"/>
      <c r="V2944" s="83"/>
      <c r="W2944" s="83"/>
      <c r="X2944" s="83"/>
      <c r="Y2944" s="83"/>
      <c r="Z2944" s="83"/>
      <c r="AA2944" s="83"/>
      <c r="AB2944" s="83"/>
      <c r="AC2944" s="83"/>
      <c r="AD2944" s="185"/>
      <c r="AE2944" s="183"/>
      <c r="AF2944" s="185"/>
      <c r="AG2944" s="183"/>
      <c r="AH2944" s="185"/>
      <c r="AI2944" s="183"/>
      <c r="AJ2944" s="185"/>
      <c r="AK2944" s="183"/>
      <c r="AL2944" s="185"/>
      <c r="AM2944" s="183"/>
      <c r="AN2944" s="185"/>
      <c r="AO2944" s="183"/>
      <c r="AP2944" s="48"/>
      <c r="AQ2944" s="94"/>
    </row>
    <row r="2945" spans="1:43" x14ac:dyDescent="0.2">
      <c r="A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83"/>
      <c r="S2945" s="83"/>
      <c r="T2945" s="83"/>
      <c r="U2945" s="83"/>
      <c r="V2945" s="83"/>
      <c r="W2945" s="83"/>
      <c r="X2945" s="83"/>
      <c r="Y2945" s="83"/>
      <c r="Z2945" s="83"/>
      <c r="AA2945" s="83"/>
      <c r="AB2945" s="83"/>
      <c r="AC2945" s="83"/>
      <c r="AD2945" s="185"/>
      <c r="AE2945" s="183"/>
      <c r="AF2945" s="185"/>
      <c r="AG2945" s="183"/>
      <c r="AH2945" s="185"/>
      <c r="AI2945" s="183"/>
      <c r="AJ2945" s="185"/>
      <c r="AK2945" s="183"/>
      <c r="AL2945" s="185"/>
      <c r="AM2945" s="183"/>
      <c r="AN2945" s="185"/>
      <c r="AO2945" s="183"/>
      <c r="AP2945" s="48"/>
      <c r="AQ2945" s="94"/>
    </row>
    <row r="2946" spans="1:43" x14ac:dyDescent="0.2">
      <c r="A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83"/>
      <c r="S2946" s="83"/>
      <c r="T2946" s="83"/>
      <c r="U2946" s="83"/>
      <c r="V2946" s="83"/>
      <c r="W2946" s="83"/>
      <c r="X2946" s="83"/>
      <c r="Y2946" s="83"/>
      <c r="Z2946" s="83"/>
      <c r="AA2946" s="83"/>
      <c r="AB2946" s="83"/>
      <c r="AC2946" s="83"/>
      <c r="AD2946" s="185"/>
      <c r="AE2946" s="183"/>
      <c r="AF2946" s="185"/>
      <c r="AG2946" s="183"/>
      <c r="AH2946" s="185"/>
      <c r="AI2946" s="183"/>
      <c r="AJ2946" s="185"/>
      <c r="AK2946" s="183"/>
      <c r="AL2946" s="185"/>
      <c r="AM2946" s="183"/>
      <c r="AN2946" s="185"/>
      <c r="AO2946" s="183"/>
      <c r="AP2946" s="48"/>
      <c r="AQ2946" s="94"/>
    </row>
    <row r="2947" spans="1:43" x14ac:dyDescent="0.2">
      <c r="A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83"/>
      <c r="S2947" s="83"/>
      <c r="T2947" s="83"/>
      <c r="U2947" s="83"/>
      <c r="V2947" s="83"/>
      <c r="W2947" s="83"/>
      <c r="X2947" s="83"/>
      <c r="Y2947" s="83"/>
      <c r="Z2947" s="83"/>
      <c r="AA2947" s="83"/>
      <c r="AB2947" s="83"/>
      <c r="AC2947" s="83"/>
      <c r="AD2947" s="185"/>
      <c r="AE2947" s="183"/>
      <c r="AF2947" s="185"/>
      <c r="AG2947" s="183"/>
      <c r="AH2947" s="185"/>
      <c r="AI2947" s="183"/>
      <c r="AJ2947" s="185"/>
      <c r="AK2947" s="183"/>
      <c r="AL2947" s="185"/>
      <c r="AM2947" s="183"/>
      <c r="AN2947" s="185"/>
      <c r="AO2947" s="183"/>
      <c r="AP2947" s="48"/>
      <c r="AQ2947" s="94"/>
    </row>
    <row r="2948" spans="1:43" x14ac:dyDescent="0.2">
      <c r="A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83"/>
      <c r="S2948" s="83"/>
      <c r="T2948" s="83"/>
      <c r="U2948" s="83"/>
      <c r="V2948" s="83"/>
      <c r="W2948" s="83"/>
      <c r="X2948" s="83"/>
      <c r="Y2948" s="83"/>
      <c r="Z2948" s="83"/>
      <c r="AA2948" s="83"/>
      <c r="AB2948" s="83"/>
      <c r="AC2948" s="83"/>
      <c r="AD2948" s="185"/>
      <c r="AE2948" s="183"/>
      <c r="AF2948" s="185"/>
      <c r="AG2948" s="183"/>
      <c r="AH2948" s="185"/>
      <c r="AI2948" s="183"/>
      <c r="AJ2948" s="185"/>
      <c r="AK2948" s="183"/>
      <c r="AL2948" s="185"/>
      <c r="AM2948" s="183"/>
      <c r="AN2948" s="185"/>
      <c r="AO2948" s="183"/>
      <c r="AP2948" s="48"/>
      <c r="AQ2948" s="94"/>
    </row>
    <row r="2949" spans="1:43" x14ac:dyDescent="0.2">
      <c r="A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83"/>
      <c r="S2949" s="83"/>
      <c r="T2949" s="83"/>
      <c r="U2949" s="83"/>
      <c r="V2949" s="83"/>
      <c r="W2949" s="83"/>
      <c r="X2949" s="83"/>
      <c r="Y2949" s="83"/>
      <c r="Z2949" s="83"/>
      <c r="AA2949" s="83"/>
      <c r="AB2949" s="83"/>
      <c r="AC2949" s="83"/>
      <c r="AD2949" s="185"/>
      <c r="AE2949" s="183"/>
      <c r="AF2949" s="185"/>
      <c r="AG2949" s="183"/>
      <c r="AH2949" s="185"/>
      <c r="AI2949" s="183"/>
      <c r="AJ2949" s="185"/>
      <c r="AK2949" s="183"/>
      <c r="AL2949" s="185"/>
      <c r="AM2949" s="183"/>
      <c r="AN2949" s="185"/>
      <c r="AO2949" s="183"/>
      <c r="AP2949" s="48"/>
      <c r="AQ2949" s="94"/>
    </row>
    <row r="2950" spans="1:43" x14ac:dyDescent="0.2">
      <c r="A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83"/>
      <c r="S2950" s="83"/>
      <c r="T2950" s="83"/>
      <c r="U2950" s="83"/>
      <c r="V2950" s="83"/>
      <c r="W2950" s="83"/>
      <c r="X2950" s="83"/>
      <c r="Y2950" s="83"/>
      <c r="Z2950" s="83"/>
      <c r="AA2950" s="83"/>
      <c r="AB2950" s="83"/>
      <c r="AC2950" s="83"/>
      <c r="AD2950" s="185"/>
      <c r="AE2950" s="183"/>
      <c r="AF2950" s="185"/>
      <c r="AG2950" s="183"/>
      <c r="AH2950" s="185"/>
      <c r="AI2950" s="183"/>
      <c r="AJ2950" s="185"/>
      <c r="AK2950" s="183"/>
      <c r="AL2950" s="185"/>
      <c r="AM2950" s="183"/>
      <c r="AN2950" s="185"/>
      <c r="AO2950" s="183"/>
      <c r="AP2950" s="48"/>
      <c r="AQ2950" s="94"/>
    </row>
    <row r="2951" spans="1:43" x14ac:dyDescent="0.2">
      <c r="A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83"/>
      <c r="S2951" s="83"/>
      <c r="T2951" s="83"/>
      <c r="U2951" s="83"/>
      <c r="V2951" s="83"/>
      <c r="W2951" s="83"/>
      <c r="X2951" s="83"/>
      <c r="Y2951" s="83"/>
      <c r="Z2951" s="83"/>
      <c r="AA2951" s="83"/>
      <c r="AB2951" s="83"/>
      <c r="AC2951" s="83"/>
      <c r="AD2951" s="185"/>
      <c r="AE2951" s="183"/>
      <c r="AF2951" s="185"/>
      <c r="AG2951" s="183"/>
      <c r="AH2951" s="185"/>
      <c r="AI2951" s="183"/>
      <c r="AJ2951" s="185"/>
      <c r="AK2951" s="183"/>
      <c r="AL2951" s="185"/>
      <c r="AM2951" s="183"/>
      <c r="AN2951" s="185"/>
      <c r="AO2951" s="183"/>
      <c r="AP2951" s="48"/>
      <c r="AQ2951" s="94"/>
    </row>
    <row r="2952" spans="1:43" x14ac:dyDescent="0.2">
      <c r="A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83"/>
      <c r="S2952" s="83"/>
      <c r="T2952" s="83"/>
      <c r="U2952" s="83"/>
      <c r="V2952" s="83"/>
      <c r="W2952" s="83"/>
      <c r="X2952" s="83"/>
      <c r="Y2952" s="83"/>
      <c r="Z2952" s="83"/>
      <c r="AA2952" s="83"/>
      <c r="AB2952" s="83"/>
      <c r="AC2952" s="83"/>
      <c r="AD2952" s="185"/>
      <c r="AE2952" s="183"/>
      <c r="AF2952" s="185"/>
      <c r="AG2952" s="183"/>
      <c r="AH2952" s="185"/>
      <c r="AI2952" s="183"/>
      <c r="AJ2952" s="185"/>
      <c r="AK2952" s="183"/>
      <c r="AL2952" s="185"/>
      <c r="AM2952" s="183"/>
      <c r="AN2952" s="185"/>
      <c r="AO2952" s="183"/>
      <c r="AP2952" s="48"/>
      <c r="AQ2952" s="94"/>
    </row>
    <row r="2953" spans="1:43" x14ac:dyDescent="0.2">
      <c r="A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83"/>
      <c r="S2953" s="83"/>
      <c r="T2953" s="83"/>
      <c r="U2953" s="83"/>
      <c r="V2953" s="83"/>
      <c r="W2953" s="83"/>
      <c r="X2953" s="83"/>
      <c r="Y2953" s="83"/>
      <c r="Z2953" s="83"/>
      <c r="AA2953" s="83"/>
      <c r="AB2953" s="83"/>
      <c r="AC2953" s="83"/>
      <c r="AD2953" s="185"/>
      <c r="AE2953" s="183"/>
      <c r="AF2953" s="185"/>
      <c r="AG2953" s="183"/>
      <c r="AH2953" s="185"/>
      <c r="AI2953" s="183"/>
      <c r="AJ2953" s="185"/>
      <c r="AK2953" s="183"/>
      <c r="AL2953" s="185"/>
      <c r="AM2953" s="183"/>
      <c r="AN2953" s="185"/>
      <c r="AO2953" s="183"/>
      <c r="AP2953" s="48"/>
      <c r="AQ2953" s="94"/>
    </row>
    <row r="2954" spans="1:43" x14ac:dyDescent="0.2">
      <c r="A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83"/>
      <c r="S2954" s="83"/>
      <c r="T2954" s="83"/>
      <c r="U2954" s="83"/>
      <c r="V2954" s="83"/>
      <c r="W2954" s="83"/>
      <c r="X2954" s="83"/>
      <c r="Y2954" s="83"/>
      <c r="Z2954" s="83"/>
      <c r="AA2954" s="83"/>
      <c r="AB2954" s="83"/>
      <c r="AC2954" s="83"/>
      <c r="AD2954" s="185"/>
      <c r="AE2954" s="183"/>
      <c r="AF2954" s="185"/>
      <c r="AG2954" s="183"/>
      <c r="AH2954" s="185"/>
      <c r="AI2954" s="183"/>
      <c r="AJ2954" s="185"/>
      <c r="AK2954" s="183"/>
      <c r="AL2954" s="185"/>
      <c r="AM2954" s="183"/>
      <c r="AN2954" s="185"/>
      <c r="AO2954" s="183"/>
      <c r="AP2954" s="48"/>
      <c r="AQ2954" s="94"/>
    </row>
    <row r="2955" spans="1:43" x14ac:dyDescent="0.2">
      <c r="A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83"/>
      <c r="S2955" s="83"/>
      <c r="T2955" s="83"/>
      <c r="U2955" s="83"/>
      <c r="V2955" s="83"/>
      <c r="W2955" s="83"/>
      <c r="X2955" s="83"/>
      <c r="Y2955" s="83"/>
      <c r="Z2955" s="83"/>
      <c r="AA2955" s="83"/>
      <c r="AB2955" s="83"/>
      <c r="AC2955" s="83"/>
      <c r="AD2955" s="185"/>
      <c r="AE2955" s="183"/>
      <c r="AF2955" s="185"/>
      <c r="AG2955" s="183"/>
      <c r="AH2955" s="185"/>
      <c r="AI2955" s="183"/>
      <c r="AJ2955" s="185"/>
      <c r="AK2955" s="183"/>
      <c r="AL2955" s="185"/>
      <c r="AM2955" s="183"/>
      <c r="AN2955" s="185"/>
      <c r="AO2955" s="183"/>
      <c r="AP2955" s="48"/>
      <c r="AQ2955" s="94"/>
    </row>
    <row r="2956" spans="1:43" x14ac:dyDescent="0.2">
      <c r="A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83"/>
      <c r="S2956" s="83"/>
      <c r="T2956" s="83"/>
      <c r="U2956" s="83"/>
      <c r="V2956" s="83"/>
      <c r="W2956" s="83"/>
      <c r="X2956" s="83"/>
      <c r="Y2956" s="83"/>
      <c r="Z2956" s="83"/>
      <c r="AA2956" s="83"/>
      <c r="AB2956" s="83"/>
      <c r="AC2956" s="83"/>
      <c r="AD2956" s="185"/>
      <c r="AE2956" s="183"/>
      <c r="AF2956" s="185"/>
      <c r="AG2956" s="183"/>
      <c r="AH2956" s="185"/>
      <c r="AI2956" s="183"/>
      <c r="AJ2956" s="185"/>
      <c r="AK2956" s="183"/>
      <c r="AL2956" s="185"/>
      <c r="AM2956" s="183"/>
      <c r="AN2956" s="185"/>
      <c r="AO2956" s="183"/>
      <c r="AP2956" s="48"/>
      <c r="AQ2956" s="94"/>
    </row>
    <row r="2957" spans="1:43" x14ac:dyDescent="0.2">
      <c r="A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83"/>
      <c r="S2957" s="83"/>
      <c r="T2957" s="83"/>
      <c r="U2957" s="83"/>
      <c r="V2957" s="83"/>
      <c r="W2957" s="83"/>
      <c r="X2957" s="83"/>
      <c r="Y2957" s="83"/>
      <c r="Z2957" s="83"/>
      <c r="AA2957" s="83"/>
      <c r="AB2957" s="83"/>
      <c r="AC2957" s="83"/>
      <c r="AD2957" s="185"/>
      <c r="AE2957" s="183"/>
      <c r="AF2957" s="185"/>
      <c r="AG2957" s="183"/>
      <c r="AH2957" s="185"/>
      <c r="AI2957" s="183"/>
      <c r="AJ2957" s="185"/>
      <c r="AK2957" s="183"/>
      <c r="AL2957" s="185"/>
      <c r="AM2957" s="183"/>
      <c r="AN2957" s="185"/>
      <c r="AO2957" s="183"/>
      <c r="AP2957" s="48"/>
      <c r="AQ2957" s="94"/>
    </row>
    <row r="2958" spans="1:43" x14ac:dyDescent="0.2">
      <c r="A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83"/>
      <c r="S2958" s="83"/>
      <c r="T2958" s="83"/>
      <c r="U2958" s="83"/>
      <c r="V2958" s="83"/>
      <c r="W2958" s="83"/>
      <c r="X2958" s="83"/>
      <c r="Y2958" s="83"/>
      <c r="Z2958" s="83"/>
      <c r="AA2958" s="83"/>
      <c r="AB2958" s="83"/>
      <c r="AC2958" s="83"/>
      <c r="AD2958" s="185"/>
      <c r="AE2958" s="183"/>
      <c r="AF2958" s="185"/>
      <c r="AG2958" s="183"/>
      <c r="AH2958" s="185"/>
      <c r="AI2958" s="183"/>
      <c r="AJ2958" s="185"/>
      <c r="AK2958" s="183"/>
      <c r="AL2958" s="185"/>
      <c r="AM2958" s="183"/>
      <c r="AN2958" s="185"/>
      <c r="AO2958" s="183"/>
      <c r="AP2958" s="48"/>
      <c r="AQ2958" s="94"/>
    </row>
    <row r="2959" spans="1:43" x14ac:dyDescent="0.2">
      <c r="A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83"/>
      <c r="S2959" s="83"/>
      <c r="T2959" s="83"/>
      <c r="U2959" s="83"/>
      <c r="V2959" s="83"/>
      <c r="W2959" s="83"/>
      <c r="X2959" s="83"/>
      <c r="Y2959" s="83"/>
      <c r="Z2959" s="83"/>
      <c r="AA2959" s="83"/>
      <c r="AB2959" s="83"/>
      <c r="AC2959" s="83"/>
      <c r="AD2959" s="185"/>
      <c r="AE2959" s="183"/>
      <c r="AF2959" s="185"/>
      <c r="AG2959" s="183"/>
      <c r="AH2959" s="185"/>
      <c r="AI2959" s="183"/>
      <c r="AJ2959" s="185"/>
      <c r="AK2959" s="183"/>
      <c r="AL2959" s="185"/>
      <c r="AM2959" s="183"/>
      <c r="AN2959" s="185"/>
      <c r="AO2959" s="183"/>
      <c r="AP2959" s="48"/>
      <c r="AQ2959" s="94"/>
    </row>
    <row r="2960" spans="1:43" x14ac:dyDescent="0.2">
      <c r="A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83"/>
      <c r="S2960" s="83"/>
      <c r="T2960" s="83"/>
      <c r="U2960" s="83"/>
      <c r="V2960" s="83"/>
      <c r="W2960" s="83"/>
      <c r="X2960" s="83"/>
      <c r="Y2960" s="83"/>
      <c r="Z2960" s="83"/>
      <c r="AA2960" s="83"/>
      <c r="AB2960" s="83"/>
      <c r="AC2960" s="83"/>
      <c r="AD2960" s="185"/>
      <c r="AE2960" s="183"/>
      <c r="AF2960" s="185"/>
      <c r="AG2960" s="183"/>
      <c r="AH2960" s="185"/>
      <c r="AI2960" s="183"/>
      <c r="AJ2960" s="185"/>
      <c r="AK2960" s="183"/>
      <c r="AL2960" s="185"/>
      <c r="AM2960" s="183"/>
      <c r="AN2960" s="185"/>
      <c r="AO2960" s="183"/>
      <c r="AP2960" s="48"/>
      <c r="AQ2960" s="94"/>
    </row>
    <row r="2961" spans="1:43" x14ac:dyDescent="0.2">
      <c r="A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83"/>
      <c r="S2961" s="83"/>
      <c r="T2961" s="83"/>
      <c r="U2961" s="83"/>
      <c r="V2961" s="83"/>
      <c r="W2961" s="83"/>
      <c r="X2961" s="83"/>
      <c r="Y2961" s="83"/>
      <c r="Z2961" s="83"/>
      <c r="AA2961" s="83"/>
      <c r="AB2961" s="83"/>
      <c r="AC2961" s="83"/>
      <c r="AD2961" s="185"/>
      <c r="AE2961" s="183"/>
      <c r="AF2961" s="185"/>
      <c r="AG2961" s="183"/>
      <c r="AH2961" s="185"/>
      <c r="AI2961" s="183"/>
      <c r="AJ2961" s="185"/>
      <c r="AK2961" s="183"/>
      <c r="AL2961" s="185"/>
      <c r="AM2961" s="183"/>
      <c r="AN2961" s="185"/>
      <c r="AO2961" s="183"/>
      <c r="AP2961" s="48"/>
      <c r="AQ2961" s="94"/>
    </row>
    <row r="2962" spans="1:43" x14ac:dyDescent="0.2">
      <c r="A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83"/>
      <c r="S2962" s="83"/>
      <c r="T2962" s="83"/>
      <c r="U2962" s="83"/>
      <c r="V2962" s="83"/>
      <c r="W2962" s="83"/>
      <c r="X2962" s="83"/>
      <c r="Y2962" s="83"/>
      <c r="Z2962" s="83"/>
      <c r="AA2962" s="83"/>
      <c r="AB2962" s="83"/>
      <c r="AC2962" s="83"/>
      <c r="AD2962" s="185"/>
      <c r="AE2962" s="183"/>
      <c r="AF2962" s="185"/>
      <c r="AG2962" s="183"/>
      <c r="AH2962" s="185"/>
      <c r="AI2962" s="183"/>
      <c r="AJ2962" s="185"/>
      <c r="AK2962" s="183"/>
      <c r="AL2962" s="185"/>
      <c r="AM2962" s="183"/>
      <c r="AN2962" s="185"/>
      <c r="AO2962" s="183"/>
      <c r="AP2962" s="48"/>
      <c r="AQ2962" s="94"/>
    </row>
    <row r="2963" spans="1:43" x14ac:dyDescent="0.2">
      <c r="A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83"/>
      <c r="S2963" s="83"/>
      <c r="T2963" s="83"/>
      <c r="U2963" s="83"/>
      <c r="V2963" s="83"/>
      <c r="W2963" s="83"/>
      <c r="X2963" s="83"/>
      <c r="Y2963" s="83"/>
      <c r="Z2963" s="83"/>
      <c r="AA2963" s="83"/>
      <c r="AB2963" s="83"/>
      <c r="AC2963" s="83"/>
      <c r="AD2963" s="185"/>
      <c r="AE2963" s="183"/>
      <c r="AF2963" s="185"/>
      <c r="AG2963" s="183"/>
      <c r="AH2963" s="185"/>
      <c r="AI2963" s="183"/>
      <c r="AJ2963" s="185"/>
      <c r="AK2963" s="183"/>
      <c r="AL2963" s="185"/>
      <c r="AM2963" s="183"/>
      <c r="AN2963" s="185"/>
      <c r="AO2963" s="183"/>
      <c r="AP2963" s="48"/>
      <c r="AQ2963" s="94"/>
    </row>
    <row r="2964" spans="1:43" x14ac:dyDescent="0.2">
      <c r="A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83"/>
      <c r="S2964" s="83"/>
      <c r="T2964" s="83"/>
      <c r="U2964" s="83"/>
      <c r="V2964" s="83"/>
      <c r="W2964" s="83"/>
      <c r="X2964" s="83"/>
      <c r="Y2964" s="83"/>
      <c r="Z2964" s="83"/>
      <c r="AA2964" s="83"/>
      <c r="AB2964" s="83"/>
      <c r="AC2964" s="83"/>
      <c r="AD2964" s="185"/>
      <c r="AE2964" s="183"/>
      <c r="AF2964" s="185"/>
      <c r="AG2964" s="183"/>
      <c r="AH2964" s="185"/>
      <c r="AI2964" s="183"/>
      <c r="AJ2964" s="185"/>
      <c r="AK2964" s="183"/>
      <c r="AL2964" s="185"/>
      <c r="AM2964" s="183"/>
      <c r="AN2964" s="185"/>
      <c r="AO2964" s="183"/>
      <c r="AP2964" s="48"/>
      <c r="AQ2964" s="94"/>
    </row>
    <row r="2965" spans="1:43" x14ac:dyDescent="0.2">
      <c r="A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83"/>
      <c r="S2965" s="83"/>
      <c r="T2965" s="83"/>
      <c r="U2965" s="83"/>
      <c r="V2965" s="83"/>
      <c r="W2965" s="83"/>
      <c r="X2965" s="83"/>
      <c r="Y2965" s="83"/>
      <c r="Z2965" s="83"/>
      <c r="AA2965" s="83"/>
      <c r="AB2965" s="83"/>
      <c r="AC2965" s="83"/>
      <c r="AD2965" s="185"/>
      <c r="AE2965" s="183"/>
      <c r="AF2965" s="185"/>
      <c r="AG2965" s="183"/>
      <c r="AH2965" s="185"/>
      <c r="AI2965" s="183"/>
      <c r="AJ2965" s="185"/>
      <c r="AK2965" s="183"/>
      <c r="AL2965" s="185"/>
      <c r="AM2965" s="183"/>
      <c r="AN2965" s="185"/>
      <c r="AO2965" s="183"/>
      <c r="AP2965" s="48"/>
      <c r="AQ2965" s="94"/>
    </row>
    <row r="2966" spans="1:43" x14ac:dyDescent="0.2">
      <c r="A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83"/>
      <c r="S2966" s="83"/>
      <c r="T2966" s="83"/>
      <c r="U2966" s="83"/>
      <c r="V2966" s="83"/>
      <c r="W2966" s="83"/>
      <c r="X2966" s="83"/>
      <c r="Y2966" s="83"/>
      <c r="Z2966" s="83"/>
      <c r="AA2966" s="83"/>
      <c r="AB2966" s="83"/>
      <c r="AC2966" s="83"/>
      <c r="AD2966" s="185"/>
      <c r="AE2966" s="183"/>
      <c r="AF2966" s="185"/>
      <c r="AG2966" s="183"/>
      <c r="AH2966" s="185"/>
      <c r="AI2966" s="183"/>
      <c r="AJ2966" s="185"/>
      <c r="AK2966" s="183"/>
      <c r="AL2966" s="185"/>
      <c r="AM2966" s="183"/>
      <c r="AN2966" s="185"/>
      <c r="AO2966" s="183"/>
      <c r="AP2966" s="48"/>
      <c r="AQ2966" s="94"/>
    </row>
    <row r="2967" spans="1:43" x14ac:dyDescent="0.2">
      <c r="A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83"/>
      <c r="S2967" s="83"/>
      <c r="T2967" s="83"/>
      <c r="U2967" s="83"/>
      <c r="V2967" s="83"/>
      <c r="W2967" s="83"/>
      <c r="X2967" s="83"/>
      <c r="Y2967" s="83"/>
      <c r="Z2967" s="83"/>
      <c r="AA2967" s="83"/>
      <c r="AB2967" s="83"/>
      <c r="AC2967" s="83"/>
      <c r="AD2967" s="185"/>
      <c r="AE2967" s="183"/>
      <c r="AF2967" s="185"/>
      <c r="AG2967" s="183"/>
      <c r="AH2967" s="185"/>
      <c r="AI2967" s="183"/>
      <c r="AJ2967" s="185"/>
      <c r="AK2967" s="183"/>
      <c r="AL2967" s="185"/>
      <c r="AM2967" s="183"/>
      <c r="AN2967" s="185"/>
      <c r="AO2967" s="183"/>
      <c r="AP2967" s="48"/>
      <c r="AQ2967" s="94"/>
    </row>
    <row r="2968" spans="1:43" x14ac:dyDescent="0.2">
      <c r="A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83"/>
      <c r="S2968" s="83"/>
      <c r="T2968" s="83"/>
      <c r="U2968" s="83"/>
      <c r="V2968" s="83"/>
      <c r="W2968" s="83"/>
      <c r="X2968" s="83"/>
      <c r="Y2968" s="83"/>
      <c r="Z2968" s="83"/>
      <c r="AA2968" s="83"/>
      <c r="AB2968" s="83"/>
      <c r="AC2968" s="83"/>
      <c r="AD2968" s="185"/>
      <c r="AE2968" s="183"/>
      <c r="AF2968" s="185"/>
      <c r="AG2968" s="183"/>
      <c r="AH2968" s="185"/>
      <c r="AI2968" s="183"/>
      <c r="AJ2968" s="185"/>
      <c r="AK2968" s="183"/>
      <c r="AL2968" s="185"/>
      <c r="AM2968" s="183"/>
      <c r="AN2968" s="185"/>
      <c r="AO2968" s="183"/>
      <c r="AP2968" s="48"/>
      <c r="AQ2968" s="94"/>
    </row>
    <row r="2969" spans="1:43" x14ac:dyDescent="0.2">
      <c r="A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83"/>
      <c r="S2969" s="83"/>
      <c r="T2969" s="83"/>
      <c r="U2969" s="83"/>
      <c r="V2969" s="83"/>
      <c r="W2969" s="83"/>
      <c r="X2969" s="83"/>
      <c r="Y2969" s="83"/>
      <c r="Z2969" s="83"/>
      <c r="AA2969" s="83"/>
      <c r="AB2969" s="83"/>
      <c r="AC2969" s="83"/>
      <c r="AD2969" s="185"/>
      <c r="AE2969" s="183"/>
      <c r="AF2969" s="185"/>
      <c r="AG2969" s="183"/>
      <c r="AH2969" s="185"/>
      <c r="AI2969" s="183"/>
      <c r="AJ2969" s="185"/>
      <c r="AK2969" s="183"/>
      <c r="AL2969" s="185"/>
      <c r="AM2969" s="183"/>
      <c r="AN2969" s="185"/>
      <c r="AO2969" s="183"/>
      <c r="AP2969" s="48"/>
      <c r="AQ2969" s="94"/>
    </row>
    <row r="2970" spans="1:43" x14ac:dyDescent="0.2">
      <c r="A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83"/>
      <c r="S2970" s="83"/>
      <c r="T2970" s="83"/>
      <c r="U2970" s="83"/>
      <c r="V2970" s="83"/>
      <c r="W2970" s="83"/>
      <c r="X2970" s="83"/>
      <c r="Y2970" s="83"/>
      <c r="Z2970" s="83"/>
      <c r="AA2970" s="83"/>
      <c r="AB2970" s="83"/>
      <c r="AC2970" s="83"/>
      <c r="AD2970" s="185"/>
      <c r="AE2970" s="183"/>
      <c r="AF2970" s="185"/>
      <c r="AG2970" s="183"/>
      <c r="AH2970" s="185"/>
      <c r="AI2970" s="183"/>
      <c r="AJ2970" s="185"/>
      <c r="AK2970" s="183"/>
      <c r="AL2970" s="185"/>
      <c r="AM2970" s="183"/>
      <c r="AN2970" s="185"/>
      <c r="AO2970" s="183"/>
      <c r="AP2970" s="48"/>
      <c r="AQ2970" s="94"/>
    </row>
    <row r="2971" spans="1:43" x14ac:dyDescent="0.2">
      <c r="A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83"/>
      <c r="S2971" s="83"/>
      <c r="T2971" s="83"/>
      <c r="U2971" s="83"/>
      <c r="V2971" s="83"/>
      <c r="W2971" s="83"/>
      <c r="X2971" s="83"/>
      <c r="Y2971" s="83"/>
      <c r="Z2971" s="83"/>
      <c r="AA2971" s="83"/>
      <c r="AB2971" s="83"/>
      <c r="AC2971" s="83"/>
      <c r="AD2971" s="185"/>
      <c r="AE2971" s="183"/>
      <c r="AF2971" s="185"/>
      <c r="AG2971" s="183"/>
      <c r="AH2971" s="185"/>
      <c r="AI2971" s="183"/>
      <c r="AJ2971" s="185"/>
      <c r="AK2971" s="183"/>
      <c r="AL2971" s="185"/>
      <c r="AM2971" s="183"/>
      <c r="AN2971" s="185"/>
      <c r="AO2971" s="183"/>
      <c r="AP2971" s="48"/>
      <c r="AQ2971" s="94"/>
    </row>
    <row r="2972" spans="1:43" x14ac:dyDescent="0.2">
      <c r="A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83"/>
      <c r="S2972" s="83"/>
      <c r="T2972" s="83"/>
      <c r="U2972" s="83"/>
      <c r="V2972" s="83"/>
      <c r="W2972" s="83"/>
      <c r="X2972" s="83"/>
      <c r="Y2972" s="83"/>
      <c r="Z2972" s="83"/>
      <c r="AA2972" s="83"/>
      <c r="AB2972" s="83"/>
      <c r="AC2972" s="83"/>
      <c r="AD2972" s="185"/>
      <c r="AE2972" s="183"/>
      <c r="AF2972" s="185"/>
      <c r="AG2972" s="183"/>
      <c r="AH2972" s="185"/>
      <c r="AI2972" s="183"/>
      <c r="AJ2972" s="185"/>
      <c r="AK2972" s="183"/>
      <c r="AL2972" s="185"/>
      <c r="AM2972" s="183"/>
      <c r="AN2972" s="185"/>
      <c r="AO2972" s="183"/>
      <c r="AP2972" s="48"/>
      <c r="AQ2972" s="94"/>
    </row>
    <row r="2973" spans="1:43" x14ac:dyDescent="0.2">
      <c r="A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83"/>
      <c r="S2973" s="83"/>
      <c r="T2973" s="83"/>
      <c r="U2973" s="83"/>
      <c r="V2973" s="83"/>
      <c r="W2973" s="83"/>
      <c r="X2973" s="83"/>
      <c r="Y2973" s="83"/>
      <c r="Z2973" s="83"/>
      <c r="AA2973" s="83"/>
      <c r="AB2973" s="83"/>
      <c r="AC2973" s="83"/>
      <c r="AD2973" s="185"/>
      <c r="AE2973" s="183"/>
      <c r="AF2973" s="185"/>
      <c r="AG2973" s="183"/>
      <c r="AH2973" s="185"/>
      <c r="AI2973" s="183"/>
      <c r="AJ2973" s="185"/>
      <c r="AK2973" s="183"/>
      <c r="AL2973" s="185"/>
      <c r="AM2973" s="183"/>
      <c r="AN2973" s="185"/>
      <c r="AO2973" s="183"/>
      <c r="AP2973" s="48"/>
      <c r="AQ2973" s="94"/>
    </row>
    <row r="2974" spans="1:43" x14ac:dyDescent="0.2">
      <c r="A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83"/>
      <c r="S2974" s="83"/>
      <c r="T2974" s="83"/>
      <c r="U2974" s="83"/>
      <c r="V2974" s="83"/>
      <c r="W2974" s="83"/>
      <c r="X2974" s="83"/>
      <c r="Y2974" s="83"/>
      <c r="Z2974" s="83"/>
      <c r="AA2974" s="83"/>
      <c r="AB2974" s="83"/>
      <c r="AC2974" s="83"/>
      <c r="AD2974" s="185"/>
      <c r="AE2974" s="183"/>
      <c r="AF2974" s="185"/>
      <c r="AG2974" s="183"/>
      <c r="AH2974" s="185"/>
      <c r="AI2974" s="183"/>
      <c r="AJ2974" s="185"/>
      <c r="AK2974" s="183"/>
      <c r="AL2974" s="185"/>
      <c r="AM2974" s="183"/>
      <c r="AN2974" s="185"/>
      <c r="AO2974" s="183"/>
      <c r="AP2974" s="48"/>
      <c r="AQ2974" s="94"/>
    </row>
    <row r="2975" spans="1:43" x14ac:dyDescent="0.2">
      <c r="A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83"/>
      <c r="S2975" s="83"/>
      <c r="T2975" s="83"/>
      <c r="U2975" s="83"/>
      <c r="V2975" s="83"/>
      <c r="W2975" s="83"/>
      <c r="X2975" s="83"/>
      <c r="Y2975" s="83"/>
      <c r="Z2975" s="83"/>
      <c r="AA2975" s="83"/>
      <c r="AB2975" s="83"/>
      <c r="AC2975" s="83"/>
      <c r="AD2975" s="185"/>
      <c r="AE2975" s="183"/>
      <c r="AF2975" s="185"/>
      <c r="AG2975" s="183"/>
      <c r="AH2975" s="185"/>
      <c r="AI2975" s="183"/>
      <c r="AJ2975" s="185"/>
      <c r="AK2975" s="183"/>
      <c r="AL2975" s="185"/>
      <c r="AM2975" s="183"/>
      <c r="AN2975" s="185"/>
      <c r="AO2975" s="183"/>
      <c r="AP2975" s="48"/>
      <c r="AQ2975" s="94"/>
    </row>
    <row r="2976" spans="1:43" x14ac:dyDescent="0.2">
      <c r="A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83"/>
      <c r="S2976" s="83"/>
      <c r="T2976" s="83"/>
      <c r="U2976" s="83"/>
      <c r="V2976" s="83"/>
      <c r="W2976" s="83"/>
      <c r="X2976" s="83"/>
      <c r="Y2976" s="83"/>
      <c r="Z2976" s="83"/>
      <c r="AA2976" s="83"/>
      <c r="AB2976" s="83"/>
      <c r="AC2976" s="83"/>
      <c r="AD2976" s="185"/>
      <c r="AE2976" s="183"/>
      <c r="AF2976" s="185"/>
      <c r="AG2976" s="183"/>
      <c r="AH2976" s="185"/>
      <c r="AI2976" s="183"/>
      <c r="AJ2976" s="185"/>
      <c r="AK2976" s="183"/>
      <c r="AL2976" s="185"/>
      <c r="AM2976" s="183"/>
      <c r="AN2976" s="185"/>
      <c r="AO2976" s="183"/>
      <c r="AP2976" s="48"/>
      <c r="AQ2976" s="94"/>
    </row>
    <row r="2977" spans="1:43" x14ac:dyDescent="0.2">
      <c r="A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83"/>
      <c r="S2977" s="83"/>
      <c r="T2977" s="83"/>
      <c r="U2977" s="83"/>
      <c r="V2977" s="83"/>
      <c r="W2977" s="83"/>
      <c r="X2977" s="83"/>
      <c r="Y2977" s="83"/>
      <c r="Z2977" s="83"/>
      <c r="AA2977" s="83"/>
      <c r="AB2977" s="83"/>
      <c r="AC2977" s="83"/>
      <c r="AD2977" s="185"/>
      <c r="AE2977" s="183"/>
      <c r="AF2977" s="185"/>
      <c r="AG2977" s="183"/>
      <c r="AH2977" s="185"/>
      <c r="AI2977" s="183"/>
      <c r="AJ2977" s="185"/>
      <c r="AK2977" s="183"/>
      <c r="AL2977" s="185"/>
      <c r="AM2977" s="183"/>
      <c r="AN2977" s="185"/>
      <c r="AO2977" s="183"/>
      <c r="AP2977" s="48"/>
      <c r="AQ2977" s="94"/>
    </row>
    <row r="2978" spans="1:43" x14ac:dyDescent="0.2">
      <c r="A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83"/>
      <c r="S2978" s="83"/>
      <c r="T2978" s="83"/>
      <c r="U2978" s="83"/>
      <c r="V2978" s="83"/>
      <c r="W2978" s="83"/>
      <c r="X2978" s="83"/>
      <c r="Y2978" s="83"/>
      <c r="Z2978" s="83"/>
      <c r="AA2978" s="83"/>
      <c r="AB2978" s="83"/>
      <c r="AC2978" s="83"/>
      <c r="AD2978" s="185"/>
      <c r="AE2978" s="183"/>
      <c r="AF2978" s="185"/>
      <c r="AG2978" s="183"/>
      <c r="AH2978" s="185"/>
      <c r="AI2978" s="183"/>
      <c r="AJ2978" s="185"/>
      <c r="AK2978" s="183"/>
      <c r="AL2978" s="185"/>
      <c r="AM2978" s="183"/>
      <c r="AN2978" s="185"/>
      <c r="AO2978" s="183"/>
      <c r="AP2978" s="48"/>
      <c r="AQ2978" s="94"/>
    </row>
    <row r="2979" spans="1:43" x14ac:dyDescent="0.2">
      <c r="A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83"/>
      <c r="S2979" s="83"/>
      <c r="T2979" s="83"/>
      <c r="U2979" s="83"/>
      <c r="V2979" s="83"/>
      <c r="W2979" s="83"/>
      <c r="X2979" s="83"/>
      <c r="Y2979" s="83"/>
      <c r="Z2979" s="83"/>
      <c r="AA2979" s="83"/>
      <c r="AB2979" s="83"/>
      <c r="AC2979" s="83"/>
      <c r="AD2979" s="185"/>
      <c r="AE2979" s="183"/>
      <c r="AF2979" s="185"/>
      <c r="AG2979" s="183"/>
      <c r="AH2979" s="185"/>
      <c r="AI2979" s="183"/>
      <c r="AJ2979" s="185"/>
      <c r="AK2979" s="183"/>
      <c r="AL2979" s="185"/>
      <c r="AM2979" s="183"/>
      <c r="AN2979" s="185"/>
      <c r="AO2979" s="183"/>
      <c r="AP2979" s="48"/>
      <c r="AQ2979" s="94"/>
    </row>
    <row r="2980" spans="1:43" x14ac:dyDescent="0.2">
      <c r="A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83"/>
      <c r="S2980" s="83"/>
      <c r="T2980" s="83"/>
      <c r="U2980" s="83"/>
      <c r="V2980" s="83"/>
      <c r="W2980" s="83"/>
      <c r="X2980" s="83"/>
      <c r="Y2980" s="83"/>
      <c r="Z2980" s="83"/>
      <c r="AA2980" s="83"/>
      <c r="AB2980" s="83"/>
      <c r="AC2980" s="83"/>
      <c r="AD2980" s="185"/>
      <c r="AE2980" s="183"/>
      <c r="AF2980" s="185"/>
      <c r="AG2980" s="183"/>
      <c r="AH2980" s="185"/>
      <c r="AI2980" s="183"/>
      <c r="AJ2980" s="185"/>
      <c r="AK2980" s="183"/>
      <c r="AL2980" s="185"/>
      <c r="AM2980" s="183"/>
      <c r="AN2980" s="185"/>
      <c r="AO2980" s="183"/>
      <c r="AP2980" s="48"/>
      <c r="AQ2980" s="94"/>
    </row>
    <row r="2981" spans="1:43" x14ac:dyDescent="0.2">
      <c r="A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83"/>
      <c r="S2981" s="83"/>
      <c r="T2981" s="83"/>
      <c r="U2981" s="83"/>
      <c r="V2981" s="83"/>
      <c r="W2981" s="83"/>
      <c r="X2981" s="83"/>
      <c r="Y2981" s="83"/>
      <c r="Z2981" s="83"/>
      <c r="AA2981" s="83"/>
      <c r="AB2981" s="83"/>
      <c r="AC2981" s="83"/>
      <c r="AD2981" s="185"/>
      <c r="AE2981" s="183"/>
      <c r="AF2981" s="185"/>
      <c r="AG2981" s="183"/>
      <c r="AH2981" s="185"/>
      <c r="AI2981" s="183"/>
      <c r="AJ2981" s="185"/>
      <c r="AK2981" s="183"/>
      <c r="AL2981" s="185"/>
      <c r="AM2981" s="183"/>
      <c r="AN2981" s="185"/>
      <c r="AO2981" s="183"/>
      <c r="AP2981" s="48"/>
      <c r="AQ2981" s="94"/>
    </row>
    <row r="2982" spans="1:43" x14ac:dyDescent="0.2">
      <c r="A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83"/>
      <c r="S2982" s="83"/>
      <c r="T2982" s="83"/>
      <c r="U2982" s="83"/>
      <c r="V2982" s="83"/>
      <c r="W2982" s="83"/>
      <c r="X2982" s="83"/>
      <c r="Y2982" s="83"/>
      <c r="Z2982" s="83"/>
      <c r="AA2982" s="83"/>
      <c r="AB2982" s="83"/>
      <c r="AC2982" s="83"/>
      <c r="AD2982" s="185"/>
      <c r="AE2982" s="183"/>
      <c r="AF2982" s="185"/>
      <c r="AG2982" s="183"/>
      <c r="AH2982" s="185"/>
      <c r="AI2982" s="183"/>
      <c r="AJ2982" s="185"/>
      <c r="AK2982" s="183"/>
      <c r="AL2982" s="185"/>
      <c r="AM2982" s="183"/>
      <c r="AN2982" s="185"/>
      <c r="AO2982" s="183"/>
      <c r="AP2982" s="48"/>
      <c r="AQ2982" s="94"/>
    </row>
    <row r="2983" spans="1:43" x14ac:dyDescent="0.2">
      <c r="A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83"/>
      <c r="S2983" s="83"/>
      <c r="T2983" s="83"/>
      <c r="U2983" s="83"/>
      <c r="V2983" s="83"/>
      <c r="W2983" s="83"/>
      <c r="X2983" s="83"/>
      <c r="Y2983" s="83"/>
      <c r="Z2983" s="83"/>
      <c r="AA2983" s="83"/>
      <c r="AB2983" s="83"/>
      <c r="AC2983" s="83"/>
      <c r="AD2983" s="185"/>
      <c r="AE2983" s="183"/>
      <c r="AF2983" s="185"/>
      <c r="AG2983" s="183"/>
      <c r="AH2983" s="185"/>
      <c r="AI2983" s="183"/>
      <c r="AJ2983" s="185"/>
      <c r="AK2983" s="183"/>
      <c r="AL2983" s="185"/>
      <c r="AM2983" s="183"/>
      <c r="AN2983" s="185"/>
      <c r="AO2983" s="183"/>
      <c r="AP2983" s="48"/>
      <c r="AQ2983" s="94"/>
    </row>
    <row r="2984" spans="1:43" x14ac:dyDescent="0.2">
      <c r="A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83"/>
      <c r="S2984" s="83"/>
      <c r="T2984" s="83"/>
      <c r="U2984" s="83"/>
      <c r="V2984" s="83"/>
      <c r="W2984" s="83"/>
      <c r="X2984" s="83"/>
      <c r="Y2984" s="83"/>
      <c r="Z2984" s="83"/>
      <c r="AA2984" s="83"/>
      <c r="AB2984" s="83"/>
      <c r="AC2984" s="83"/>
      <c r="AD2984" s="185"/>
      <c r="AE2984" s="183"/>
      <c r="AF2984" s="185"/>
      <c r="AG2984" s="183"/>
      <c r="AH2984" s="185"/>
      <c r="AI2984" s="183"/>
      <c r="AJ2984" s="185"/>
      <c r="AK2984" s="183"/>
      <c r="AL2984" s="185"/>
      <c r="AM2984" s="183"/>
      <c r="AN2984" s="185"/>
      <c r="AO2984" s="183"/>
      <c r="AP2984" s="48"/>
      <c r="AQ2984" s="94"/>
    </row>
    <row r="2985" spans="1:43" x14ac:dyDescent="0.2">
      <c r="A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83"/>
      <c r="S2985" s="83"/>
      <c r="T2985" s="83"/>
      <c r="U2985" s="83"/>
      <c r="V2985" s="83"/>
      <c r="W2985" s="83"/>
      <c r="X2985" s="83"/>
      <c r="Y2985" s="83"/>
      <c r="Z2985" s="83"/>
      <c r="AA2985" s="83"/>
      <c r="AB2985" s="83"/>
      <c r="AC2985" s="83"/>
      <c r="AD2985" s="185"/>
      <c r="AE2985" s="183"/>
      <c r="AF2985" s="185"/>
      <c r="AG2985" s="183"/>
      <c r="AH2985" s="185"/>
      <c r="AI2985" s="183"/>
      <c r="AJ2985" s="185"/>
      <c r="AK2985" s="183"/>
      <c r="AL2985" s="185"/>
      <c r="AM2985" s="183"/>
      <c r="AN2985" s="185"/>
      <c r="AO2985" s="183"/>
      <c r="AP2985" s="48"/>
      <c r="AQ2985" s="94"/>
    </row>
    <row r="2986" spans="1:43" x14ac:dyDescent="0.2">
      <c r="A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83"/>
      <c r="S2986" s="83"/>
      <c r="T2986" s="83"/>
      <c r="U2986" s="83"/>
      <c r="V2986" s="83"/>
      <c r="W2986" s="83"/>
      <c r="X2986" s="83"/>
      <c r="Y2986" s="83"/>
      <c r="Z2986" s="83"/>
      <c r="AA2986" s="83"/>
      <c r="AB2986" s="83"/>
      <c r="AC2986" s="83"/>
      <c r="AD2986" s="185"/>
      <c r="AE2986" s="183"/>
      <c r="AF2986" s="185"/>
      <c r="AG2986" s="183"/>
      <c r="AH2986" s="185"/>
      <c r="AI2986" s="183"/>
      <c r="AJ2986" s="185"/>
      <c r="AK2986" s="183"/>
      <c r="AL2986" s="185"/>
      <c r="AM2986" s="183"/>
      <c r="AN2986" s="185"/>
      <c r="AO2986" s="183"/>
      <c r="AP2986" s="48"/>
      <c r="AQ2986" s="94"/>
    </row>
    <row r="2987" spans="1:43" x14ac:dyDescent="0.2">
      <c r="A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83"/>
      <c r="S2987" s="83"/>
      <c r="T2987" s="83"/>
      <c r="U2987" s="83"/>
      <c r="V2987" s="83"/>
      <c r="W2987" s="83"/>
      <c r="X2987" s="83"/>
      <c r="Y2987" s="83"/>
      <c r="Z2987" s="83"/>
      <c r="AA2987" s="83"/>
      <c r="AB2987" s="83"/>
      <c r="AC2987" s="83"/>
      <c r="AD2987" s="185"/>
      <c r="AE2987" s="183"/>
      <c r="AF2987" s="185"/>
      <c r="AG2987" s="183"/>
      <c r="AH2987" s="185"/>
      <c r="AI2987" s="183"/>
      <c r="AJ2987" s="185"/>
      <c r="AK2987" s="183"/>
      <c r="AL2987" s="185"/>
      <c r="AM2987" s="183"/>
      <c r="AN2987" s="185"/>
      <c r="AO2987" s="183"/>
      <c r="AP2987" s="48"/>
      <c r="AQ2987" s="94"/>
    </row>
    <row r="2988" spans="1:43" x14ac:dyDescent="0.2">
      <c r="A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83"/>
      <c r="S2988" s="83"/>
      <c r="T2988" s="83"/>
      <c r="U2988" s="83"/>
      <c r="V2988" s="83"/>
      <c r="W2988" s="83"/>
      <c r="X2988" s="83"/>
      <c r="Y2988" s="83"/>
      <c r="Z2988" s="83"/>
      <c r="AA2988" s="83"/>
      <c r="AB2988" s="83"/>
      <c r="AC2988" s="83"/>
      <c r="AD2988" s="185"/>
      <c r="AE2988" s="183"/>
      <c r="AF2988" s="185"/>
      <c r="AG2988" s="183"/>
      <c r="AH2988" s="185"/>
      <c r="AI2988" s="183"/>
      <c r="AJ2988" s="185"/>
      <c r="AK2988" s="183"/>
      <c r="AL2988" s="185"/>
      <c r="AM2988" s="183"/>
      <c r="AN2988" s="185"/>
      <c r="AO2988" s="183"/>
      <c r="AP2988" s="48"/>
      <c r="AQ2988" s="94"/>
    </row>
    <row r="2989" spans="1:43" x14ac:dyDescent="0.2">
      <c r="A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83"/>
      <c r="S2989" s="83"/>
      <c r="T2989" s="83"/>
      <c r="U2989" s="83"/>
      <c r="V2989" s="83"/>
      <c r="W2989" s="83"/>
      <c r="X2989" s="83"/>
      <c r="Y2989" s="83"/>
      <c r="Z2989" s="83"/>
      <c r="AA2989" s="83"/>
      <c r="AB2989" s="83"/>
      <c r="AC2989" s="83"/>
      <c r="AD2989" s="185"/>
      <c r="AE2989" s="183"/>
      <c r="AF2989" s="185"/>
      <c r="AG2989" s="183"/>
      <c r="AH2989" s="185"/>
      <c r="AI2989" s="183"/>
      <c r="AJ2989" s="185"/>
      <c r="AK2989" s="183"/>
      <c r="AL2989" s="185"/>
      <c r="AM2989" s="183"/>
      <c r="AN2989" s="185"/>
      <c r="AO2989" s="183"/>
      <c r="AP2989" s="48"/>
      <c r="AQ2989" s="94"/>
    </row>
    <row r="2990" spans="1:43" x14ac:dyDescent="0.2">
      <c r="A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83"/>
      <c r="S2990" s="83"/>
      <c r="T2990" s="83"/>
      <c r="U2990" s="83"/>
      <c r="V2990" s="83"/>
      <c r="W2990" s="83"/>
      <c r="X2990" s="83"/>
      <c r="Y2990" s="83"/>
      <c r="Z2990" s="83"/>
      <c r="AA2990" s="83"/>
      <c r="AB2990" s="83"/>
      <c r="AC2990" s="83"/>
      <c r="AD2990" s="185"/>
      <c r="AE2990" s="183"/>
      <c r="AF2990" s="185"/>
      <c r="AG2990" s="183"/>
      <c r="AH2990" s="185"/>
      <c r="AI2990" s="183"/>
      <c r="AJ2990" s="185"/>
      <c r="AK2990" s="183"/>
      <c r="AL2990" s="185"/>
      <c r="AM2990" s="183"/>
      <c r="AN2990" s="185"/>
      <c r="AO2990" s="183"/>
      <c r="AP2990" s="48"/>
      <c r="AQ2990" s="94"/>
    </row>
    <row r="2991" spans="1:43" x14ac:dyDescent="0.2">
      <c r="A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83"/>
      <c r="S2991" s="83"/>
      <c r="T2991" s="83"/>
      <c r="U2991" s="83"/>
      <c r="V2991" s="83"/>
      <c r="W2991" s="83"/>
      <c r="X2991" s="83"/>
      <c r="Y2991" s="83"/>
      <c r="Z2991" s="83"/>
      <c r="AA2991" s="83"/>
      <c r="AB2991" s="83"/>
      <c r="AC2991" s="83"/>
      <c r="AD2991" s="185"/>
      <c r="AE2991" s="183"/>
      <c r="AF2991" s="185"/>
      <c r="AG2991" s="183"/>
      <c r="AH2991" s="185"/>
      <c r="AI2991" s="183"/>
      <c r="AJ2991" s="185"/>
      <c r="AK2991" s="183"/>
      <c r="AL2991" s="185"/>
      <c r="AM2991" s="183"/>
      <c r="AN2991" s="185"/>
      <c r="AO2991" s="183"/>
      <c r="AP2991" s="48"/>
      <c r="AQ2991" s="94"/>
    </row>
    <row r="2992" spans="1:43" x14ac:dyDescent="0.2">
      <c r="A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83"/>
      <c r="S2992" s="83"/>
      <c r="T2992" s="83"/>
      <c r="U2992" s="83"/>
      <c r="V2992" s="83"/>
      <c r="W2992" s="83"/>
      <c r="X2992" s="83"/>
      <c r="Y2992" s="83"/>
      <c r="Z2992" s="83"/>
      <c r="AA2992" s="83"/>
      <c r="AB2992" s="83"/>
      <c r="AC2992" s="83"/>
      <c r="AD2992" s="185"/>
      <c r="AE2992" s="183"/>
      <c r="AF2992" s="185"/>
      <c r="AG2992" s="183"/>
      <c r="AH2992" s="185"/>
      <c r="AI2992" s="183"/>
      <c r="AJ2992" s="185"/>
      <c r="AK2992" s="183"/>
      <c r="AL2992" s="185"/>
      <c r="AM2992" s="183"/>
      <c r="AN2992" s="185"/>
      <c r="AO2992" s="183"/>
      <c r="AP2992" s="48"/>
      <c r="AQ2992" s="94"/>
    </row>
    <row r="2993" spans="1:43" x14ac:dyDescent="0.2">
      <c r="A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83"/>
      <c r="S2993" s="83"/>
      <c r="T2993" s="83"/>
      <c r="U2993" s="83"/>
      <c r="V2993" s="83"/>
      <c r="W2993" s="83"/>
      <c r="X2993" s="83"/>
      <c r="Y2993" s="83"/>
      <c r="Z2993" s="83"/>
      <c r="AA2993" s="83"/>
      <c r="AB2993" s="83"/>
      <c r="AC2993" s="83"/>
      <c r="AD2993" s="185"/>
      <c r="AE2993" s="183"/>
      <c r="AF2993" s="185"/>
      <c r="AG2993" s="183"/>
      <c r="AH2993" s="185"/>
      <c r="AI2993" s="183"/>
      <c r="AJ2993" s="185"/>
      <c r="AK2993" s="183"/>
      <c r="AL2993" s="185"/>
      <c r="AM2993" s="183"/>
      <c r="AN2993" s="185"/>
      <c r="AO2993" s="183"/>
      <c r="AP2993" s="48"/>
      <c r="AQ2993" s="94"/>
    </row>
    <row r="2994" spans="1:43" x14ac:dyDescent="0.2">
      <c r="A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83"/>
      <c r="S2994" s="83"/>
      <c r="T2994" s="83"/>
      <c r="U2994" s="83"/>
      <c r="V2994" s="83"/>
      <c r="W2994" s="83"/>
      <c r="X2994" s="83"/>
      <c r="Y2994" s="83"/>
      <c r="Z2994" s="83"/>
      <c r="AA2994" s="83"/>
      <c r="AB2994" s="83"/>
      <c r="AC2994" s="83"/>
      <c r="AD2994" s="185"/>
      <c r="AE2994" s="183"/>
      <c r="AF2994" s="185"/>
      <c r="AG2994" s="183"/>
      <c r="AH2994" s="185"/>
      <c r="AI2994" s="183"/>
      <c r="AJ2994" s="185"/>
      <c r="AK2994" s="183"/>
      <c r="AL2994" s="185"/>
      <c r="AM2994" s="183"/>
      <c r="AN2994" s="185"/>
      <c r="AO2994" s="183"/>
      <c r="AP2994" s="48"/>
      <c r="AQ2994" s="94"/>
    </row>
    <row r="2995" spans="1:43" x14ac:dyDescent="0.2">
      <c r="A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83"/>
      <c r="S2995" s="83"/>
      <c r="T2995" s="83"/>
      <c r="U2995" s="83"/>
      <c r="V2995" s="83"/>
      <c r="W2995" s="83"/>
      <c r="X2995" s="83"/>
      <c r="Y2995" s="83"/>
      <c r="Z2995" s="83"/>
      <c r="AA2995" s="83"/>
      <c r="AB2995" s="83"/>
      <c r="AC2995" s="83"/>
      <c r="AD2995" s="185"/>
      <c r="AE2995" s="183"/>
      <c r="AF2995" s="185"/>
      <c r="AG2995" s="183"/>
      <c r="AH2995" s="185"/>
      <c r="AI2995" s="183"/>
      <c r="AJ2995" s="185"/>
      <c r="AK2995" s="183"/>
      <c r="AL2995" s="185"/>
      <c r="AM2995" s="183"/>
      <c r="AN2995" s="185"/>
      <c r="AO2995" s="183"/>
      <c r="AP2995" s="48"/>
      <c r="AQ2995" s="94"/>
    </row>
    <row r="2996" spans="1:43" x14ac:dyDescent="0.2">
      <c r="A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83"/>
      <c r="S2996" s="83"/>
      <c r="T2996" s="83"/>
      <c r="U2996" s="83"/>
      <c r="V2996" s="83"/>
      <c r="W2996" s="83"/>
      <c r="X2996" s="83"/>
      <c r="Y2996" s="83"/>
      <c r="Z2996" s="83"/>
      <c r="AA2996" s="83"/>
      <c r="AB2996" s="83"/>
      <c r="AC2996" s="83"/>
      <c r="AD2996" s="185"/>
      <c r="AE2996" s="183"/>
      <c r="AF2996" s="185"/>
      <c r="AG2996" s="183"/>
      <c r="AH2996" s="185"/>
      <c r="AI2996" s="183"/>
      <c r="AJ2996" s="185"/>
      <c r="AK2996" s="183"/>
      <c r="AL2996" s="185"/>
      <c r="AM2996" s="183"/>
      <c r="AN2996" s="185"/>
      <c r="AO2996" s="183"/>
      <c r="AP2996" s="48"/>
      <c r="AQ2996" s="94"/>
    </row>
    <row r="2997" spans="1:43" x14ac:dyDescent="0.2">
      <c r="A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83"/>
      <c r="S2997" s="83"/>
      <c r="T2997" s="83"/>
      <c r="U2997" s="83"/>
      <c r="V2997" s="83"/>
      <c r="W2997" s="83"/>
      <c r="X2997" s="83"/>
      <c r="Y2997" s="83"/>
      <c r="Z2997" s="83"/>
      <c r="AA2997" s="83"/>
      <c r="AB2997" s="83"/>
      <c r="AC2997" s="83"/>
      <c r="AD2997" s="185"/>
      <c r="AE2997" s="183"/>
      <c r="AF2997" s="185"/>
      <c r="AG2997" s="183"/>
      <c r="AH2997" s="185"/>
      <c r="AI2997" s="183"/>
      <c r="AJ2997" s="185"/>
      <c r="AK2997" s="183"/>
      <c r="AL2997" s="185"/>
      <c r="AM2997" s="183"/>
      <c r="AN2997" s="185"/>
      <c r="AO2997" s="183"/>
      <c r="AP2997" s="48"/>
      <c r="AQ2997" s="94"/>
    </row>
    <row r="2998" spans="1:43" x14ac:dyDescent="0.2">
      <c r="A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83"/>
      <c r="S2998" s="83"/>
      <c r="T2998" s="83"/>
      <c r="U2998" s="83"/>
      <c r="V2998" s="83"/>
      <c r="W2998" s="83"/>
      <c r="X2998" s="83"/>
      <c r="Y2998" s="83"/>
      <c r="Z2998" s="83"/>
      <c r="AA2998" s="83"/>
      <c r="AB2998" s="83"/>
      <c r="AC2998" s="83"/>
      <c r="AD2998" s="185"/>
      <c r="AE2998" s="183"/>
      <c r="AF2998" s="185"/>
      <c r="AG2998" s="183"/>
      <c r="AH2998" s="185"/>
      <c r="AI2998" s="183"/>
      <c r="AJ2998" s="185"/>
      <c r="AK2998" s="183"/>
      <c r="AL2998" s="185"/>
      <c r="AM2998" s="183"/>
      <c r="AN2998" s="185"/>
      <c r="AO2998" s="183"/>
      <c r="AP2998" s="48"/>
      <c r="AQ2998" s="94"/>
    </row>
    <row r="2999" spans="1:43" x14ac:dyDescent="0.2">
      <c r="A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83"/>
      <c r="S2999" s="83"/>
      <c r="T2999" s="83"/>
      <c r="U2999" s="83"/>
      <c r="V2999" s="83"/>
      <c r="W2999" s="83"/>
      <c r="X2999" s="83"/>
      <c r="Y2999" s="83"/>
      <c r="Z2999" s="83"/>
      <c r="AA2999" s="83"/>
      <c r="AB2999" s="83"/>
      <c r="AC2999" s="83"/>
      <c r="AD2999" s="185"/>
      <c r="AE2999" s="183"/>
      <c r="AF2999" s="185"/>
      <c r="AG2999" s="183"/>
      <c r="AH2999" s="185"/>
      <c r="AI2999" s="183"/>
      <c r="AJ2999" s="185"/>
      <c r="AK2999" s="183"/>
      <c r="AL2999" s="185"/>
      <c r="AM2999" s="183"/>
      <c r="AN2999" s="185"/>
      <c r="AO2999" s="183"/>
      <c r="AP2999" s="48"/>
      <c r="AQ2999" s="94"/>
    </row>
    <row r="3000" spans="1:43" x14ac:dyDescent="0.2">
      <c r="A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83"/>
      <c r="S3000" s="83"/>
      <c r="T3000" s="83"/>
      <c r="U3000" s="83"/>
      <c r="V3000" s="83"/>
      <c r="W3000" s="83"/>
      <c r="X3000" s="83"/>
      <c r="Y3000" s="83"/>
      <c r="Z3000" s="83"/>
      <c r="AA3000" s="83"/>
      <c r="AB3000" s="83"/>
      <c r="AC3000" s="83"/>
      <c r="AD3000" s="185"/>
      <c r="AE3000" s="183"/>
      <c r="AF3000" s="185"/>
      <c r="AG3000" s="183"/>
      <c r="AH3000" s="185"/>
      <c r="AI3000" s="183"/>
      <c r="AJ3000" s="185"/>
      <c r="AK3000" s="183"/>
      <c r="AL3000" s="185"/>
      <c r="AM3000" s="183"/>
      <c r="AN3000" s="185"/>
      <c r="AO3000" s="183"/>
      <c r="AP3000" s="48"/>
      <c r="AQ3000" s="94"/>
    </row>
    <row r="3001" spans="1:43" x14ac:dyDescent="0.2">
      <c r="A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83"/>
      <c r="S3001" s="83"/>
      <c r="T3001" s="83"/>
      <c r="U3001" s="83"/>
      <c r="V3001" s="83"/>
      <c r="W3001" s="83"/>
      <c r="X3001" s="83"/>
      <c r="Y3001" s="83"/>
      <c r="Z3001" s="83"/>
      <c r="AA3001" s="83"/>
      <c r="AB3001" s="83"/>
      <c r="AC3001" s="83"/>
      <c r="AD3001" s="185"/>
      <c r="AE3001" s="183"/>
      <c r="AF3001" s="185"/>
      <c r="AG3001" s="183"/>
      <c r="AH3001" s="185"/>
      <c r="AI3001" s="183"/>
      <c r="AJ3001" s="185"/>
      <c r="AK3001" s="183"/>
      <c r="AL3001" s="185"/>
      <c r="AM3001" s="183"/>
      <c r="AN3001" s="185"/>
      <c r="AO3001" s="183"/>
      <c r="AP3001" s="48"/>
      <c r="AQ3001" s="94"/>
    </row>
    <row r="3002" spans="1:43" x14ac:dyDescent="0.2">
      <c r="A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83"/>
      <c r="S3002" s="83"/>
      <c r="T3002" s="83"/>
      <c r="U3002" s="83"/>
      <c r="V3002" s="83"/>
      <c r="W3002" s="83"/>
      <c r="X3002" s="83"/>
      <c r="Y3002" s="83"/>
      <c r="Z3002" s="83"/>
      <c r="AA3002" s="83"/>
      <c r="AB3002" s="83"/>
      <c r="AC3002" s="83"/>
      <c r="AD3002" s="185"/>
      <c r="AE3002" s="183"/>
      <c r="AF3002" s="185"/>
      <c r="AG3002" s="183"/>
      <c r="AH3002" s="185"/>
      <c r="AI3002" s="183"/>
      <c r="AJ3002" s="185"/>
      <c r="AK3002" s="183"/>
      <c r="AL3002" s="185"/>
      <c r="AM3002" s="183"/>
      <c r="AN3002" s="185"/>
      <c r="AO3002" s="183"/>
      <c r="AP3002" s="48"/>
      <c r="AQ3002" s="94"/>
    </row>
    <row r="3003" spans="1:43" x14ac:dyDescent="0.2">
      <c r="A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83"/>
      <c r="S3003" s="83"/>
      <c r="T3003" s="83"/>
      <c r="U3003" s="83"/>
      <c r="V3003" s="83"/>
      <c r="W3003" s="83"/>
      <c r="X3003" s="83"/>
      <c r="Y3003" s="83"/>
      <c r="Z3003" s="83"/>
      <c r="AA3003" s="83"/>
      <c r="AB3003" s="83"/>
      <c r="AC3003" s="83"/>
      <c r="AD3003" s="185"/>
      <c r="AE3003" s="183"/>
      <c r="AF3003" s="185"/>
      <c r="AG3003" s="183"/>
      <c r="AH3003" s="185"/>
      <c r="AI3003" s="183"/>
      <c r="AJ3003" s="185"/>
      <c r="AK3003" s="183"/>
      <c r="AL3003" s="185"/>
      <c r="AM3003" s="183"/>
      <c r="AN3003" s="185"/>
      <c r="AO3003" s="183"/>
      <c r="AP3003" s="48"/>
      <c r="AQ3003" s="94"/>
    </row>
    <row r="3004" spans="1:43" x14ac:dyDescent="0.2">
      <c r="A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83"/>
      <c r="S3004" s="83"/>
      <c r="T3004" s="83"/>
      <c r="U3004" s="83"/>
      <c r="V3004" s="83"/>
      <c r="W3004" s="83"/>
      <c r="X3004" s="83"/>
      <c r="Y3004" s="83"/>
      <c r="Z3004" s="83"/>
      <c r="AA3004" s="83"/>
      <c r="AB3004" s="83"/>
      <c r="AC3004" s="83"/>
      <c r="AD3004" s="185"/>
      <c r="AE3004" s="183"/>
      <c r="AF3004" s="185"/>
      <c r="AG3004" s="183"/>
      <c r="AH3004" s="185"/>
      <c r="AI3004" s="183"/>
      <c r="AJ3004" s="185"/>
      <c r="AK3004" s="183"/>
      <c r="AL3004" s="185"/>
      <c r="AM3004" s="183"/>
      <c r="AN3004" s="185"/>
      <c r="AO3004" s="183"/>
      <c r="AP3004" s="48"/>
      <c r="AQ3004" s="94"/>
    </row>
    <row r="3005" spans="1:43" x14ac:dyDescent="0.2">
      <c r="A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83"/>
      <c r="S3005" s="83"/>
      <c r="T3005" s="83"/>
      <c r="U3005" s="83"/>
      <c r="V3005" s="83"/>
      <c r="W3005" s="83"/>
      <c r="X3005" s="83"/>
      <c r="Y3005" s="83"/>
      <c r="Z3005" s="83"/>
      <c r="AA3005" s="83"/>
      <c r="AB3005" s="83"/>
      <c r="AC3005" s="83"/>
      <c r="AD3005" s="185"/>
      <c r="AE3005" s="183"/>
      <c r="AF3005" s="185"/>
      <c r="AG3005" s="183"/>
      <c r="AH3005" s="185"/>
      <c r="AI3005" s="183"/>
      <c r="AJ3005" s="185"/>
      <c r="AK3005" s="183"/>
      <c r="AL3005" s="185"/>
      <c r="AM3005" s="183"/>
      <c r="AN3005" s="185"/>
      <c r="AO3005" s="183"/>
      <c r="AP3005" s="48"/>
      <c r="AQ3005" s="94"/>
    </row>
    <row r="3006" spans="1:43" x14ac:dyDescent="0.2">
      <c r="A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83"/>
      <c r="S3006" s="83"/>
      <c r="T3006" s="83"/>
      <c r="U3006" s="83"/>
      <c r="V3006" s="83"/>
      <c r="W3006" s="83"/>
      <c r="X3006" s="83"/>
      <c r="Y3006" s="83"/>
      <c r="Z3006" s="83"/>
      <c r="AA3006" s="83"/>
      <c r="AB3006" s="83"/>
      <c r="AC3006" s="83"/>
      <c r="AD3006" s="185"/>
      <c r="AE3006" s="183"/>
      <c r="AF3006" s="185"/>
      <c r="AG3006" s="183"/>
      <c r="AH3006" s="185"/>
      <c r="AI3006" s="183"/>
      <c r="AJ3006" s="185"/>
      <c r="AK3006" s="183"/>
      <c r="AL3006" s="185"/>
      <c r="AM3006" s="183"/>
      <c r="AN3006" s="185"/>
      <c r="AO3006" s="183"/>
      <c r="AP3006" s="48"/>
      <c r="AQ3006" s="94"/>
    </row>
    <row r="3007" spans="1:43" x14ac:dyDescent="0.2">
      <c r="A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83"/>
      <c r="S3007" s="83"/>
      <c r="T3007" s="83"/>
      <c r="U3007" s="83"/>
      <c r="V3007" s="83"/>
      <c r="W3007" s="83"/>
      <c r="X3007" s="83"/>
      <c r="Y3007" s="83"/>
      <c r="Z3007" s="83"/>
      <c r="AA3007" s="83"/>
      <c r="AB3007" s="83"/>
      <c r="AC3007" s="83"/>
      <c r="AD3007" s="185"/>
      <c r="AE3007" s="183"/>
      <c r="AF3007" s="185"/>
      <c r="AG3007" s="183"/>
      <c r="AH3007" s="185"/>
      <c r="AI3007" s="183"/>
      <c r="AJ3007" s="185"/>
      <c r="AK3007" s="183"/>
      <c r="AL3007" s="185"/>
      <c r="AM3007" s="183"/>
      <c r="AN3007" s="185"/>
      <c r="AO3007" s="183"/>
      <c r="AP3007" s="48"/>
      <c r="AQ3007" s="94"/>
    </row>
    <row r="3008" spans="1:43" x14ac:dyDescent="0.2">
      <c r="A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83"/>
      <c r="S3008" s="83"/>
      <c r="T3008" s="83"/>
      <c r="U3008" s="83"/>
      <c r="V3008" s="83"/>
      <c r="W3008" s="83"/>
      <c r="X3008" s="83"/>
      <c r="Y3008" s="83"/>
      <c r="Z3008" s="83"/>
      <c r="AA3008" s="83"/>
      <c r="AB3008" s="83"/>
      <c r="AC3008" s="83"/>
      <c r="AD3008" s="185"/>
      <c r="AE3008" s="183"/>
      <c r="AF3008" s="185"/>
      <c r="AG3008" s="183"/>
      <c r="AH3008" s="185"/>
      <c r="AI3008" s="183"/>
      <c r="AJ3008" s="185"/>
      <c r="AK3008" s="183"/>
      <c r="AL3008" s="185"/>
      <c r="AM3008" s="183"/>
      <c r="AN3008" s="185"/>
      <c r="AO3008" s="183"/>
      <c r="AP3008" s="48"/>
      <c r="AQ3008" s="94"/>
    </row>
    <row r="3009" spans="1:43" x14ac:dyDescent="0.2">
      <c r="A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83"/>
      <c r="S3009" s="83"/>
      <c r="T3009" s="83"/>
      <c r="U3009" s="83"/>
      <c r="V3009" s="83"/>
      <c r="W3009" s="83"/>
      <c r="X3009" s="83"/>
      <c r="Y3009" s="83"/>
      <c r="Z3009" s="83"/>
      <c r="AA3009" s="83"/>
      <c r="AB3009" s="83"/>
      <c r="AC3009" s="83"/>
      <c r="AD3009" s="185"/>
      <c r="AE3009" s="183"/>
      <c r="AF3009" s="185"/>
      <c r="AG3009" s="183"/>
      <c r="AH3009" s="185"/>
      <c r="AI3009" s="183"/>
      <c r="AJ3009" s="185"/>
      <c r="AK3009" s="183"/>
      <c r="AL3009" s="185"/>
      <c r="AM3009" s="183"/>
      <c r="AN3009" s="185"/>
      <c r="AO3009" s="183"/>
      <c r="AP3009" s="48"/>
      <c r="AQ3009" s="94"/>
    </row>
    <row r="3010" spans="1:43" x14ac:dyDescent="0.2">
      <c r="A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83"/>
      <c r="S3010" s="83"/>
      <c r="T3010" s="83"/>
      <c r="U3010" s="83"/>
      <c r="V3010" s="83"/>
      <c r="W3010" s="83"/>
      <c r="X3010" s="83"/>
      <c r="Y3010" s="83"/>
      <c r="Z3010" s="83"/>
      <c r="AA3010" s="83"/>
      <c r="AB3010" s="83"/>
      <c r="AC3010" s="83"/>
      <c r="AD3010" s="185"/>
      <c r="AE3010" s="183"/>
      <c r="AF3010" s="185"/>
      <c r="AG3010" s="183"/>
      <c r="AH3010" s="185"/>
      <c r="AI3010" s="183"/>
      <c r="AJ3010" s="185"/>
      <c r="AK3010" s="183"/>
      <c r="AL3010" s="185"/>
      <c r="AM3010" s="183"/>
      <c r="AN3010" s="185"/>
      <c r="AO3010" s="183"/>
      <c r="AP3010" s="48"/>
      <c r="AQ3010" s="94"/>
    </row>
    <row r="3011" spans="1:43" x14ac:dyDescent="0.2">
      <c r="A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83"/>
      <c r="S3011" s="83"/>
      <c r="T3011" s="83"/>
      <c r="U3011" s="83"/>
      <c r="V3011" s="83"/>
      <c r="W3011" s="83"/>
      <c r="X3011" s="83"/>
      <c r="Y3011" s="83"/>
      <c r="Z3011" s="83"/>
      <c r="AA3011" s="83"/>
      <c r="AB3011" s="83"/>
      <c r="AC3011" s="83"/>
      <c r="AD3011" s="185"/>
      <c r="AE3011" s="183"/>
      <c r="AF3011" s="185"/>
      <c r="AG3011" s="183"/>
      <c r="AH3011" s="185"/>
      <c r="AI3011" s="183"/>
      <c r="AJ3011" s="185"/>
      <c r="AK3011" s="183"/>
      <c r="AL3011" s="185"/>
      <c r="AM3011" s="183"/>
      <c r="AN3011" s="185"/>
      <c r="AO3011" s="183"/>
      <c r="AP3011" s="48"/>
      <c r="AQ3011" s="94"/>
    </row>
    <row r="3012" spans="1:43" x14ac:dyDescent="0.2">
      <c r="A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83"/>
      <c r="S3012" s="83"/>
      <c r="T3012" s="83"/>
      <c r="U3012" s="83"/>
      <c r="V3012" s="83"/>
      <c r="W3012" s="83"/>
      <c r="X3012" s="83"/>
      <c r="Y3012" s="83"/>
      <c r="Z3012" s="83"/>
      <c r="AA3012" s="83"/>
      <c r="AB3012" s="83"/>
      <c r="AC3012" s="83"/>
      <c r="AD3012" s="185"/>
      <c r="AE3012" s="183"/>
      <c r="AF3012" s="185"/>
      <c r="AG3012" s="183"/>
      <c r="AH3012" s="185"/>
      <c r="AI3012" s="183"/>
      <c r="AJ3012" s="185"/>
      <c r="AK3012" s="183"/>
      <c r="AL3012" s="185"/>
      <c r="AM3012" s="183"/>
      <c r="AN3012" s="185"/>
      <c r="AO3012" s="183"/>
      <c r="AP3012" s="48"/>
      <c r="AQ3012" s="94"/>
    </row>
    <row r="3013" spans="1:43" x14ac:dyDescent="0.2">
      <c r="A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83"/>
      <c r="S3013" s="83"/>
      <c r="T3013" s="83"/>
      <c r="U3013" s="83"/>
      <c r="V3013" s="83"/>
      <c r="W3013" s="83"/>
      <c r="X3013" s="83"/>
      <c r="Y3013" s="83"/>
      <c r="Z3013" s="83"/>
      <c r="AA3013" s="83"/>
      <c r="AB3013" s="83"/>
      <c r="AC3013" s="83"/>
      <c r="AD3013" s="185"/>
      <c r="AE3013" s="183"/>
      <c r="AF3013" s="185"/>
      <c r="AG3013" s="183"/>
      <c r="AH3013" s="185"/>
      <c r="AI3013" s="183"/>
      <c r="AJ3013" s="185"/>
      <c r="AK3013" s="183"/>
      <c r="AL3013" s="185"/>
      <c r="AM3013" s="183"/>
      <c r="AN3013" s="185"/>
      <c r="AO3013" s="183"/>
      <c r="AP3013" s="48"/>
      <c r="AQ3013" s="94"/>
    </row>
    <row r="3014" spans="1:43" x14ac:dyDescent="0.2">
      <c r="A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83"/>
      <c r="S3014" s="83"/>
      <c r="T3014" s="83"/>
      <c r="U3014" s="83"/>
      <c r="V3014" s="83"/>
      <c r="W3014" s="83"/>
      <c r="X3014" s="83"/>
      <c r="Y3014" s="83"/>
      <c r="Z3014" s="83"/>
      <c r="AA3014" s="83"/>
      <c r="AB3014" s="83"/>
      <c r="AC3014" s="83"/>
      <c r="AD3014" s="185"/>
      <c r="AE3014" s="183"/>
      <c r="AF3014" s="185"/>
      <c r="AG3014" s="183"/>
      <c r="AH3014" s="185"/>
      <c r="AI3014" s="183"/>
      <c r="AJ3014" s="185"/>
      <c r="AK3014" s="183"/>
      <c r="AL3014" s="185"/>
      <c r="AM3014" s="183"/>
      <c r="AN3014" s="185"/>
      <c r="AO3014" s="183"/>
      <c r="AP3014" s="48"/>
      <c r="AQ3014" s="94"/>
    </row>
    <row r="3015" spans="1:43" x14ac:dyDescent="0.2">
      <c r="A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83"/>
      <c r="S3015" s="83"/>
      <c r="T3015" s="83"/>
      <c r="U3015" s="83"/>
      <c r="V3015" s="83"/>
      <c r="W3015" s="83"/>
      <c r="X3015" s="83"/>
      <c r="Y3015" s="83"/>
      <c r="Z3015" s="83"/>
      <c r="AA3015" s="83"/>
      <c r="AB3015" s="83"/>
      <c r="AC3015" s="83"/>
      <c r="AD3015" s="185"/>
      <c r="AE3015" s="183"/>
      <c r="AF3015" s="185"/>
      <c r="AG3015" s="183"/>
      <c r="AH3015" s="185"/>
      <c r="AI3015" s="183"/>
      <c r="AJ3015" s="185"/>
      <c r="AK3015" s="183"/>
      <c r="AL3015" s="185"/>
      <c r="AM3015" s="183"/>
      <c r="AN3015" s="185"/>
      <c r="AO3015" s="183"/>
      <c r="AP3015" s="48"/>
      <c r="AQ3015" s="94"/>
    </row>
    <row r="3016" spans="1:43" x14ac:dyDescent="0.2">
      <c r="A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83"/>
      <c r="S3016" s="83"/>
      <c r="T3016" s="83"/>
      <c r="U3016" s="83"/>
      <c r="V3016" s="83"/>
      <c r="W3016" s="83"/>
      <c r="X3016" s="83"/>
      <c r="Y3016" s="83"/>
      <c r="Z3016" s="83"/>
      <c r="AA3016" s="83"/>
      <c r="AB3016" s="83"/>
      <c r="AC3016" s="83"/>
      <c r="AD3016" s="185"/>
      <c r="AE3016" s="183"/>
      <c r="AF3016" s="185"/>
      <c r="AG3016" s="183"/>
      <c r="AH3016" s="185"/>
      <c r="AI3016" s="183"/>
      <c r="AJ3016" s="185"/>
      <c r="AK3016" s="183"/>
      <c r="AL3016" s="185"/>
      <c r="AM3016" s="183"/>
      <c r="AN3016" s="185"/>
      <c r="AO3016" s="183"/>
      <c r="AP3016" s="48"/>
      <c r="AQ3016" s="94"/>
    </row>
    <row r="3017" spans="1:43" x14ac:dyDescent="0.2">
      <c r="A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83"/>
      <c r="S3017" s="83"/>
      <c r="T3017" s="83"/>
      <c r="U3017" s="83"/>
      <c r="V3017" s="83"/>
      <c r="W3017" s="83"/>
      <c r="X3017" s="83"/>
      <c r="Y3017" s="83"/>
      <c r="Z3017" s="83"/>
      <c r="AA3017" s="83"/>
      <c r="AB3017" s="83"/>
      <c r="AC3017" s="83"/>
      <c r="AD3017" s="185"/>
      <c r="AE3017" s="183"/>
      <c r="AF3017" s="185"/>
      <c r="AG3017" s="183"/>
      <c r="AH3017" s="185"/>
      <c r="AI3017" s="183"/>
      <c r="AJ3017" s="185"/>
      <c r="AK3017" s="183"/>
      <c r="AL3017" s="185"/>
      <c r="AM3017" s="183"/>
      <c r="AN3017" s="185"/>
      <c r="AO3017" s="183"/>
      <c r="AP3017" s="48"/>
      <c r="AQ3017" s="94"/>
    </row>
    <row r="3018" spans="1:43" x14ac:dyDescent="0.2">
      <c r="A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83"/>
      <c r="S3018" s="83"/>
      <c r="T3018" s="83"/>
      <c r="U3018" s="83"/>
      <c r="V3018" s="83"/>
      <c r="W3018" s="83"/>
      <c r="X3018" s="83"/>
      <c r="Y3018" s="83"/>
      <c r="Z3018" s="83"/>
      <c r="AA3018" s="83"/>
      <c r="AB3018" s="83"/>
      <c r="AC3018" s="83"/>
      <c r="AD3018" s="185"/>
      <c r="AE3018" s="183"/>
      <c r="AF3018" s="185"/>
      <c r="AG3018" s="183"/>
      <c r="AH3018" s="185"/>
      <c r="AI3018" s="183"/>
      <c r="AJ3018" s="185"/>
      <c r="AK3018" s="183"/>
      <c r="AL3018" s="185"/>
      <c r="AM3018" s="183"/>
      <c r="AN3018" s="185"/>
      <c r="AO3018" s="183"/>
      <c r="AP3018" s="48"/>
      <c r="AQ3018" s="94"/>
    </row>
    <row r="3019" spans="1:43" x14ac:dyDescent="0.2">
      <c r="A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83"/>
      <c r="S3019" s="83"/>
      <c r="T3019" s="83"/>
      <c r="U3019" s="83"/>
      <c r="V3019" s="83"/>
      <c r="W3019" s="83"/>
      <c r="X3019" s="83"/>
      <c r="Y3019" s="83"/>
      <c r="Z3019" s="83"/>
      <c r="AA3019" s="83"/>
      <c r="AB3019" s="83"/>
      <c r="AC3019" s="83"/>
      <c r="AD3019" s="185"/>
      <c r="AE3019" s="183"/>
      <c r="AF3019" s="185"/>
      <c r="AG3019" s="183"/>
      <c r="AH3019" s="185"/>
      <c r="AI3019" s="183"/>
      <c r="AJ3019" s="185"/>
      <c r="AK3019" s="183"/>
      <c r="AL3019" s="185"/>
      <c r="AM3019" s="183"/>
      <c r="AN3019" s="185"/>
      <c r="AO3019" s="183"/>
      <c r="AP3019" s="48"/>
      <c r="AQ3019" s="94"/>
    </row>
    <row r="3020" spans="1:43" x14ac:dyDescent="0.2">
      <c r="A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83"/>
      <c r="S3020" s="83"/>
      <c r="T3020" s="83"/>
      <c r="U3020" s="83"/>
      <c r="V3020" s="83"/>
      <c r="W3020" s="83"/>
      <c r="X3020" s="83"/>
      <c r="Y3020" s="83"/>
      <c r="Z3020" s="83"/>
      <c r="AA3020" s="83"/>
      <c r="AB3020" s="83"/>
      <c r="AC3020" s="83"/>
      <c r="AD3020" s="185"/>
      <c r="AE3020" s="183"/>
      <c r="AF3020" s="185"/>
      <c r="AG3020" s="183"/>
      <c r="AH3020" s="185"/>
      <c r="AI3020" s="183"/>
      <c r="AJ3020" s="185"/>
      <c r="AK3020" s="183"/>
      <c r="AL3020" s="185"/>
      <c r="AM3020" s="183"/>
      <c r="AN3020" s="185"/>
      <c r="AO3020" s="183"/>
      <c r="AP3020" s="48"/>
      <c r="AQ3020" s="94"/>
    </row>
    <row r="3021" spans="1:43" x14ac:dyDescent="0.2">
      <c r="A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83"/>
      <c r="S3021" s="83"/>
      <c r="T3021" s="83"/>
      <c r="U3021" s="83"/>
      <c r="V3021" s="83"/>
      <c r="W3021" s="83"/>
      <c r="X3021" s="83"/>
      <c r="Y3021" s="83"/>
      <c r="Z3021" s="83"/>
      <c r="AA3021" s="83"/>
      <c r="AB3021" s="83"/>
      <c r="AC3021" s="83"/>
      <c r="AD3021" s="185"/>
      <c r="AE3021" s="183"/>
      <c r="AF3021" s="185"/>
      <c r="AG3021" s="183"/>
      <c r="AH3021" s="185"/>
      <c r="AI3021" s="183"/>
      <c r="AJ3021" s="185"/>
      <c r="AK3021" s="183"/>
      <c r="AL3021" s="185"/>
      <c r="AM3021" s="183"/>
      <c r="AN3021" s="185"/>
      <c r="AO3021" s="183"/>
      <c r="AP3021" s="48"/>
      <c r="AQ3021" s="94"/>
    </row>
    <row r="3022" spans="1:43" x14ac:dyDescent="0.2">
      <c r="A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83"/>
      <c r="S3022" s="83"/>
      <c r="T3022" s="83"/>
      <c r="U3022" s="83"/>
      <c r="V3022" s="83"/>
      <c r="W3022" s="83"/>
      <c r="X3022" s="83"/>
      <c r="Y3022" s="83"/>
      <c r="Z3022" s="83"/>
      <c r="AA3022" s="83"/>
      <c r="AB3022" s="83"/>
      <c r="AC3022" s="83"/>
      <c r="AD3022" s="185"/>
      <c r="AE3022" s="183"/>
      <c r="AF3022" s="185"/>
      <c r="AG3022" s="183"/>
      <c r="AH3022" s="185"/>
      <c r="AI3022" s="183"/>
      <c r="AJ3022" s="185"/>
      <c r="AK3022" s="183"/>
      <c r="AL3022" s="185"/>
      <c r="AM3022" s="183"/>
      <c r="AN3022" s="185"/>
      <c r="AO3022" s="183"/>
      <c r="AP3022" s="48"/>
      <c r="AQ3022" s="94"/>
    </row>
    <row r="3023" spans="1:43" x14ac:dyDescent="0.2">
      <c r="A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83"/>
      <c r="S3023" s="83"/>
      <c r="T3023" s="83"/>
      <c r="U3023" s="83"/>
      <c r="V3023" s="83"/>
      <c r="W3023" s="83"/>
      <c r="X3023" s="83"/>
      <c r="Y3023" s="83"/>
      <c r="Z3023" s="83"/>
      <c r="AA3023" s="83"/>
      <c r="AB3023" s="83"/>
      <c r="AC3023" s="83"/>
      <c r="AD3023" s="185"/>
      <c r="AE3023" s="183"/>
      <c r="AF3023" s="185"/>
      <c r="AG3023" s="183"/>
      <c r="AH3023" s="185"/>
      <c r="AI3023" s="183"/>
      <c r="AJ3023" s="185"/>
      <c r="AK3023" s="183"/>
      <c r="AL3023" s="185"/>
      <c r="AM3023" s="183"/>
      <c r="AN3023" s="185"/>
      <c r="AO3023" s="183"/>
      <c r="AP3023" s="48"/>
      <c r="AQ3023" s="94"/>
    </row>
    <row r="3024" spans="1:43" x14ac:dyDescent="0.2">
      <c r="A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83"/>
      <c r="S3024" s="83"/>
      <c r="T3024" s="83"/>
      <c r="U3024" s="83"/>
      <c r="V3024" s="83"/>
      <c r="W3024" s="83"/>
      <c r="X3024" s="83"/>
      <c r="Y3024" s="83"/>
      <c r="Z3024" s="83"/>
      <c r="AA3024" s="83"/>
      <c r="AB3024" s="83"/>
      <c r="AC3024" s="83"/>
      <c r="AD3024" s="185"/>
      <c r="AE3024" s="183"/>
      <c r="AF3024" s="185"/>
      <c r="AG3024" s="183"/>
      <c r="AH3024" s="185"/>
      <c r="AI3024" s="183"/>
      <c r="AJ3024" s="185"/>
      <c r="AK3024" s="183"/>
      <c r="AL3024" s="185"/>
      <c r="AM3024" s="183"/>
      <c r="AN3024" s="185"/>
      <c r="AO3024" s="183"/>
      <c r="AP3024" s="48"/>
      <c r="AQ3024" s="94"/>
    </row>
    <row r="3025" spans="1:43" x14ac:dyDescent="0.2">
      <c r="A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83"/>
      <c r="S3025" s="83"/>
      <c r="T3025" s="83"/>
      <c r="U3025" s="83"/>
      <c r="V3025" s="83"/>
      <c r="W3025" s="83"/>
      <c r="X3025" s="83"/>
      <c r="Y3025" s="83"/>
      <c r="Z3025" s="83"/>
      <c r="AA3025" s="83"/>
      <c r="AB3025" s="83"/>
      <c r="AC3025" s="83"/>
      <c r="AD3025" s="185"/>
      <c r="AE3025" s="183"/>
      <c r="AF3025" s="185"/>
      <c r="AG3025" s="183"/>
      <c r="AH3025" s="185"/>
      <c r="AI3025" s="183"/>
      <c r="AJ3025" s="185"/>
      <c r="AK3025" s="183"/>
      <c r="AL3025" s="185"/>
      <c r="AM3025" s="183"/>
      <c r="AN3025" s="185"/>
      <c r="AO3025" s="183"/>
      <c r="AP3025" s="48"/>
      <c r="AQ3025" s="94"/>
    </row>
    <row r="3026" spans="1:43" x14ac:dyDescent="0.2">
      <c r="A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83"/>
      <c r="S3026" s="83"/>
      <c r="T3026" s="83"/>
      <c r="U3026" s="83"/>
      <c r="V3026" s="83"/>
      <c r="W3026" s="83"/>
      <c r="X3026" s="83"/>
      <c r="Y3026" s="83"/>
      <c r="Z3026" s="83"/>
      <c r="AA3026" s="83"/>
      <c r="AB3026" s="83"/>
      <c r="AC3026" s="83"/>
      <c r="AD3026" s="185"/>
      <c r="AE3026" s="183"/>
      <c r="AF3026" s="185"/>
      <c r="AG3026" s="183"/>
      <c r="AH3026" s="185"/>
      <c r="AI3026" s="183"/>
      <c r="AJ3026" s="185"/>
      <c r="AK3026" s="183"/>
      <c r="AL3026" s="185"/>
      <c r="AM3026" s="183"/>
      <c r="AN3026" s="185"/>
      <c r="AO3026" s="183"/>
      <c r="AP3026" s="48"/>
      <c r="AQ3026" s="94"/>
    </row>
    <row r="3027" spans="1:43" x14ac:dyDescent="0.2">
      <c r="A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83"/>
      <c r="S3027" s="83"/>
      <c r="T3027" s="83"/>
      <c r="U3027" s="83"/>
      <c r="V3027" s="83"/>
      <c r="W3027" s="83"/>
      <c r="X3027" s="83"/>
      <c r="Y3027" s="83"/>
      <c r="Z3027" s="83"/>
      <c r="AA3027" s="83"/>
      <c r="AB3027" s="83"/>
      <c r="AC3027" s="83"/>
      <c r="AD3027" s="185"/>
      <c r="AE3027" s="183"/>
      <c r="AF3027" s="185"/>
      <c r="AG3027" s="183"/>
      <c r="AH3027" s="185"/>
      <c r="AI3027" s="183"/>
      <c r="AJ3027" s="185"/>
      <c r="AK3027" s="183"/>
      <c r="AL3027" s="185"/>
      <c r="AM3027" s="183"/>
      <c r="AN3027" s="185"/>
      <c r="AO3027" s="183"/>
      <c r="AP3027" s="48"/>
      <c r="AQ3027" s="94"/>
    </row>
    <row r="3028" spans="1:43" x14ac:dyDescent="0.2">
      <c r="A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83"/>
      <c r="S3028" s="83"/>
      <c r="T3028" s="83"/>
      <c r="U3028" s="83"/>
      <c r="V3028" s="83"/>
      <c r="W3028" s="83"/>
      <c r="X3028" s="83"/>
      <c r="Y3028" s="83"/>
      <c r="Z3028" s="83"/>
      <c r="AA3028" s="83"/>
      <c r="AB3028" s="83"/>
      <c r="AC3028" s="83"/>
      <c r="AD3028" s="185"/>
      <c r="AE3028" s="183"/>
      <c r="AF3028" s="185"/>
      <c r="AG3028" s="183"/>
      <c r="AH3028" s="185"/>
      <c r="AI3028" s="183"/>
      <c r="AJ3028" s="185"/>
      <c r="AK3028" s="183"/>
      <c r="AL3028" s="185"/>
      <c r="AM3028" s="183"/>
      <c r="AN3028" s="185"/>
      <c r="AO3028" s="183"/>
      <c r="AP3028" s="48"/>
      <c r="AQ3028" s="94"/>
    </row>
    <row r="3029" spans="1:43" x14ac:dyDescent="0.2">
      <c r="A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83"/>
      <c r="S3029" s="83"/>
      <c r="T3029" s="83"/>
      <c r="U3029" s="83"/>
      <c r="V3029" s="83"/>
      <c r="W3029" s="83"/>
      <c r="X3029" s="83"/>
      <c r="Y3029" s="83"/>
      <c r="Z3029" s="83"/>
      <c r="AA3029" s="83"/>
      <c r="AB3029" s="83"/>
      <c r="AC3029" s="83"/>
      <c r="AD3029" s="185"/>
      <c r="AE3029" s="183"/>
      <c r="AF3029" s="185"/>
      <c r="AG3029" s="183"/>
      <c r="AH3029" s="185"/>
      <c r="AI3029" s="183"/>
      <c r="AJ3029" s="185"/>
      <c r="AK3029" s="183"/>
      <c r="AL3029" s="185"/>
      <c r="AM3029" s="183"/>
      <c r="AN3029" s="185"/>
      <c r="AO3029" s="183"/>
      <c r="AP3029" s="48"/>
      <c r="AQ3029" s="94"/>
    </row>
    <row r="3030" spans="1:43" x14ac:dyDescent="0.2">
      <c r="A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83"/>
      <c r="S3030" s="83"/>
      <c r="T3030" s="83"/>
      <c r="U3030" s="83"/>
      <c r="V3030" s="83"/>
      <c r="W3030" s="83"/>
      <c r="X3030" s="83"/>
      <c r="Y3030" s="83"/>
      <c r="Z3030" s="83"/>
      <c r="AA3030" s="83"/>
      <c r="AB3030" s="83"/>
      <c r="AC3030" s="83"/>
      <c r="AD3030" s="185"/>
      <c r="AE3030" s="183"/>
      <c r="AF3030" s="185"/>
      <c r="AG3030" s="183"/>
      <c r="AH3030" s="185"/>
      <c r="AI3030" s="183"/>
      <c r="AJ3030" s="185"/>
      <c r="AK3030" s="183"/>
      <c r="AL3030" s="185"/>
      <c r="AM3030" s="183"/>
      <c r="AN3030" s="185"/>
      <c r="AO3030" s="183"/>
      <c r="AP3030" s="48"/>
      <c r="AQ3030" s="94"/>
    </row>
    <row r="3031" spans="1:43" x14ac:dyDescent="0.2">
      <c r="A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83"/>
      <c r="S3031" s="83"/>
      <c r="T3031" s="83"/>
      <c r="U3031" s="83"/>
      <c r="V3031" s="83"/>
      <c r="W3031" s="83"/>
      <c r="X3031" s="83"/>
      <c r="Y3031" s="83"/>
      <c r="Z3031" s="83"/>
      <c r="AA3031" s="83"/>
      <c r="AB3031" s="83"/>
      <c r="AC3031" s="83"/>
      <c r="AD3031" s="185"/>
      <c r="AE3031" s="183"/>
      <c r="AF3031" s="185"/>
      <c r="AG3031" s="183"/>
      <c r="AH3031" s="185"/>
      <c r="AI3031" s="183"/>
      <c r="AJ3031" s="185"/>
      <c r="AK3031" s="183"/>
      <c r="AL3031" s="185"/>
      <c r="AM3031" s="183"/>
      <c r="AN3031" s="185"/>
      <c r="AO3031" s="183"/>
      <c r="AP3031" s="48"/>
      <c r="AQ3031" s="94"/>
    </row>
    <row r="3032" spans="1:43" x14ac:dyDescent="0.2">
      <c r="A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83"/>
      <c r="S3032" s="83"/>
      <c r="T3032" s="83"/>
      <c r="U3032" s="83"/>
      <c r="V3032" s="83"/>
      <c r="W3032" s="83"/>
      <c r="X3032" s="83"/>
      <c r="Y3032" s="83"/>
      <c r="Z3032" s="83"/>
      <c r="AA3032" s="83"/>
      <c r="AB3032" s="83"/>
      <c r="AC3032" s="83"/>
      <c r="AD3032" s="185"/>
      <c r="AE3032" s="183"/>
      <c r="AF3032" s="185"/>
      <c r="AG3032" s="183"/>
      <c r="AH3032" s="185"/>
      <c r="AI3032" s="183"/>
      <c r="AJ3032" s="185"/>
      <c r="AK3032" s="183"/>
      <c r="AL3032" s="185"/>
      <c r="AM3032" s="183"/>
      <c r="AN3032" s="185"/>
      <c r="AO3032" s="183"/>
      <c r="AP3032" s="48"/>
      <c r="AQ3032" s="94"/>
    </row>
    <row r="3033" spans="1:43" x14ac:dyDescent="0.2">
      <c r="A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83"/>
      <c r="S3033" s="83"/>
      <c r="T3033" s="83"/>
      <c r="U3033" s="83"/>
      <c r="V3033" s="83"/>
      <c r="W3033" s="83"/>
      <c r="X3033" s="83"/>
      <c r="Y3033" s="83"/>
      <c r="Z3033" s="83"/>
      <c r="AA3033" s="83"/>
      <c r="AB3033" s="83"/>
      <c r="AC3033" s="83"/>
      <c r="AD3033" s="185"/>
      <c r="AE3033" s="183"/>
      <c r="AF3033" s="185"/>
      <c r="AG3033" s="183"/>
      <c r="AH3033" s="185"/>
      <c r="AI3033" s="183"/>
      <c r="AJ3033" s="185"/>
      <c r="AK3033" s="183"/>
      <c r="AL3033" s="185"/>
      <c r="AM3033" s="183"/>
      <c r="AN3033" s="185"/>
      <c r="AO3033" s="183"/>
      <c r="AP3033" s="48"/>
      <c r="AQ3033" s="94"/>
    </row>
    <row r="3034" spans="1:43" x14ac:dyDescent="0.2">
      <c r="A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83"/>
      <c r="S3034" s="83"/>
      <c r="T3034" s="83"/>
      <c r="U3034" s="83"/>
      <c r="V3034" s="83"/>
      <c r="W3034" s="83"/>
      <c r="X3034" s="83"/>
      <c r="Y3034" s="83"/>
      <c r="Z3034" s="83"/>
      <c r="AA3034" s="83"/>
      <c r="AB3034" s="83"/>
      <c r="AC3034" s="83"/>
      <c r="AD3034" s="185"/>
      <c r="AE3034" s="183"/>
      <c r="AF3034" s="185"/>
      <c r="AG3034" s="183"/>
      <c r="AH3034" s="185"/>
      <c r="AI3034" s="183"/>
      <c r="AJ3034" s="185"/>
      <c r="AK3034" s="183"/>
      <c r="AL3034" s="185"/>
      <c r="AM3034" s="183"/>
      <c r="AN3034" s="185"/>
      <c r="AO3034" s="183"/>
      <c r="AP3034" s="48"/>
      <c r="AQ3034" s="94"/>
    </row>
    <row r="3035" spans="1:43" x14ac:dyDescent="0.2">
      <c r="A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83"/>
      <c r="S3035" s="83"/>
      <c r="T3035" s="83"/>
      <c r="U3035" s="83"/>
      <c r="V3035" s="83"/>
      <c r="W3035" s="83"/>
      <c r="X3035" s="83"/>
      <c r="Y3035" s="83"/>
      <c r="Z3035" s="83"/>
      <c r="AA3035" s="83"/>
      <c r="AB3035" s="83"/>
      <c r="AC3035" s="83"/>
      <c r="AD3035" s="185"/>
      <c r="AE3035" s="183"/>
      <c r="AF3035" s="185"/>
      <c r="AG3035" s="183"/>
      <c r="AH3035" s="185"/>
      <c r="AI3035" s="183"/>
      <c r="AJ3035" s="185"/>
      <c r="AK3035" s="183"/>
      <c r="AL3035" s="185"/>
      <c r="AM3035" s="183"/>
      <c r="AN3035" s="185"/>
      <c r="AO3035" s="183"/>
      <c r="AP3035" s="48"/>
      <c r="AQ3035" s="94"/>
    </row>
    <row r="3036" spans="1:43" x14ac:dyDescent="0.2">
      <c r="A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83"/>
      <c r="S3036" s="83"/>
      <c r="T3036" s="83"/>
      <c r="U3036" s="83"/>
      <c r="V3036" s="83"/>
      <c r="W3036" s="83"/>
      <c r="X3036" s="83"/>
      <c r="Y3036" s="83"/>
      <c r="Z3036" s="83"/>
      <c r="AA3036" s="83"/>
      <c r="AB3036" s="83"/>
      <c r="AC3036" s="83"/>
      <c r="AD3036" s="185"/>
      <c r="AE3036" s="183"/>
      <c r="AF3036" s="185"/>
      <c r="AG3036" s="183"/>
      <c r="AH3036" s="185"/>
      <c r="AI3036" s="183"/>
      <c r="AJ3036" s="185"/>
      <c r="AK3036" s="183"/>
      <c r="AL3036" s="185"/>
      <c r="AM3036" s="183"/>
      <c r="AN3036" s="185"/>
      <c r="AO3036" s="183"/>
      <c r="AP3036" s="48"/>
      <c r="AQ3036" s="94"/>
    </row>
    <row r="3037" spans="1:43" x14ac:dyDescent="0.2">
      <c r="A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83"/>
      <c r="S3037" s="83"/>
      <c r="T3037" s="83"/>
      <c r="U3037" s="83"/>
      <c r="V3037" s="83"/>
      <c r="W3037" s="83"/>
      <c r="X3037" s="83"/>
      <c r="Y3037" s="83"/>
      <c r="Z3037" s="83"/>
      <c r="AA3037" s="83"/>
      <c r="AB3037" s="83"/>
      <c r="AC3037" s="83"/>
      <c r="AD3037" s="185"/>
      <c r="AE3037" s="183"/>
      <c r="AF3037" s="185"/>
      <c r="AG3037" s="183"/>
      <c r="AH3037" s="185"/>
      <c r="AI3037" s="183"/>
      <c r="AJ3037" s="185"/>
      <c r="AK3037" s="183"/>
      <c r="AL3037" s="185"/>
      <c r="AM3037" s="183"/>
      <c r="AN3037" s="185"/>
      <c r="AO3037" s="183"/>
      <c r="AP3037" s="48"/>
      <c r="AQ3037" s="94"/>
    </row>
    <row r="3038" spans="1:43" x14ac:dyDescent="0.2">
      <c r="A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83"/>
      <c r="S3038" s="83"/>
      <c r="T3038" s="83"/>
      <c r="U3038" s="83"/>
      <c r="V3038" s="83"/>
      <c r="W3038" s="83"/>
      <c r="X3038" s="83"/>
      <c r="Y3038" s="83"/>
      <c r="Z3038" s="83"/>
      <c r="AA3038" s="83"/>
      <c r="AB3038" s="83"/>
      <c r="AC3038" s="83"/>
      <c r="AD3038" s="185"/>
      <c r="AE3038" s="183"/>
      <c r="AF3038" s="185"/>
      <c r="AG3038" s="183"/>
      <c r="AH3038" s="185"/>
      <c r="AI3038" s="183"/>
      <c r="AJ3038" s="185"/>
      <c r="AK3038" s="183"/>
      <c r="AL3038" s="185"/>
      <c r="AM3038" s="183"/>
      <c r="AN3038" s="185"/>
      <c r="AO3038" s="183"/>
      <c r="AP3038" s="48"/>
      <c r="AQ3038" s="94"/>
    </row>
    <row r="3039" spans="1:43" x14ac:dyDescent="0.2">
      <c r="A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83"/>
      <c r="S3039" s="83"/>
      <c r="T3039" s="83"/>
      <c r="U3039" s="83"/>
      <c r="V3039" s="83"/>
      <c r="W3039" s="83"/>
      <c r="X3039" s="83"/>
      <c r="Y3039" s="83"/>
      <c r="Z3039" s="83"/>
      <c r="AA3039" s="83"/>
      <c r="AB3039" s="83"/>
      <c r="AC3039" s="83"/>
      <c r="AD3039" s="185"/>
      <c r="AE3039" s="183"/>
      <c r="AF3039" s="185"/>
      <c r="AG3039" s="183"/>
      <c r="AH3039" s="185"/>
      <c r="AI3039" s="183"/>
      <c r="AJ3039" s="185"/>
      <c r="AK3039" s="183"/>
      <c r="AL3039" s="185"/>
      <c r="AM3039" s="183"/>
      <c r="AN3039" s="185"/>
      <c r="AO3039" s="183"/>
      <c r="AP3039" s="48"/>
      <c r="AQ3039" s="94"/>
    </row>
    <row r="3040" spans="1:43" x14ac:dyDescent="0.2">
      <c r="A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83"/>
      <c r="S3040" s="83"/>
      <c r="T3040" s="83"/>
      <c r="U3040" s="83"/>
      <c r="V3040" s="83"/>
      <c r="W3040" s="83"/>
      <c r="X3040" s="83"/>
      <c r="Y3040" s="83"/>
      <c r="Z3040" s="83"/>
      <c r="AA3040" s="83"/>
      <c r="AB3040" s="83"/>
      <c r="AC3040" s="83"/>
      <c r="AD3040" s="185"/>
      <c r="AE3040" s="183"/>
      <c r="AF3040" s="185"/>
      <c r="AG3040" s="183"/>
      <c r="AH3040" s="185"/>
      <c r="AI3040" s="183"/>
      <c r="AJ3040" s="185"/>
      <c r="AK3040" s="183"/>
      <c r="AL3040" s="185"/>
      <c r="AM3040" s="183"/>
      <c r="AN3040" s="185"/>
      <c r="AO3040" s="183"/>
      <c r="AP3040" s="48"/>
      <c r="AQ3040" s="94"/>
    </row>
    <row r="3041" spans="1:43" x14ac:dyDescent="0.2">
      <c r="A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83"/>
      <c r="S3041" s="83"/>
      <c r="T3041" s="83"/>
      <c r="U3041" s="83"/>
      <c r="V3041" s="83"/>
      <c r="W3041" s="83"/>
      <c r="X3041" s="83"/>
      <c r="Y3041" s="83"/>
      <c r="Z3041" s="83"/>
      <c r="AA3041" s="83"/>
      <c r="AB3041" s="83"/>
      <c r="AC3041" s="83"/>
      <c r="AD3041" s="185"/>
      <c r="AE3041" s="183"/>
      <c r="AF3041" s="185"/>
      <c r="AG3041" s="183"/>
      <c r="AH3041" s="185"/>
      <c r="AI3041" s="183"/>
      <c r="AJ3041" s="185"/>
      <c r="AK3041" s="183"/>
      <c r="AL3041" s="185"/>
      <c r="AM3041" s="183"/>
      <c r="AN3041" s="185"/>
      <c r="AO3041" s="183"/>
      <c r="AP3041" s="48"/>
      <c r="AQ3041" s="94"/>
    </row>
    <row r="3042" spans="1:43" x14ac:dyDescent="0.2">
      <c r="A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83"/>
      <c r="S3042" s="83"/>
      <c r="T3042" s="83"/>
      <c r="U3042" s="83"/>
      <c r="V3042" s="83"/>
      <c r="W3042" s="83"/>
      <c r="X3042" s="83"/>
      <c r="Y3042" s="83"/>
      <c r="Z3042" s="83"/>
      <c r="AA3042" s="83"/>
      <c r="AB3042" s="83"/>
      <c r="AC3042" s="83"/>
      <c r="AD3042" s="185"/>
      <c r="AE3042" s="183"/>
      <c r="AF3042" s="185"/>
      <c r="AG3042" s="183"/>
      <c r="AH3042" s="185"/>
      <c r="AI3042" s="183"/>
      <c r="AJ3042" s="185"/>
      <c r="AK3042" s="183"/>
      <c r="AL3042" s="185"/>
      <c r="AM3042" s="183"/>
      <c r="AN3042" s="185"/>
      <c r="AO3042" s="183"/>
      <c r="AP3042" s="48"/>
      <c r="AQ3042" s="94"/>
    </row>
    <row r="3043" spans="1:43" x14ac:dyDescent="0.2">
      <c r="A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83"/>
      <c r="S3043" s="83"/>
      <c r="T3043" s="83"/>
      <c r="U3043" s="83"/>
      <c r="V3043" s="83"/>
      <c r="W3043" s="83"/>
      <c r="X3043" s="83"/>
      <c r="Y3043" s="83"/>
      <c r="Z3043" s="83"/>
      <c r="AA3043" s="83"/>
      <c r="AB3043" s="83"/>
      <c r="AC3043" s="83"/>
      <c r="AD3043" s="185"/>
      <c r="AE3043" s="183"/>
      <c r="AF3043" s="185"/>
      <c r="AG3043" s="183"/>
      <c r="AH3043" s="185"/>
      <c r="AI3043" s="183"/>
      <c r="AJ3043" s="185"/>
      <c r="AK3043" s="183"/>
      <c r="AL3043" s="185"/>
      <c r="AM3043" s="183"/>
      <c r="AN3043" s="185"/>
      <c r="AO3043" s="183"/>
      <c r="AP3043" s="48"/>
      <c r="AQ3043" s="94"/>
    </row>
    <row r="3044" spans="1:43" x14ac:dyDescent="0.2">
      <c r="A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83"/>
      <c r="S3044" s="83"/>
      <c r="T3044" s="83"/>
      <c r="U3044" s="83"/>
      <c r="V3044" s="83"/>
      <c r="W3044" s="83"/>
      <c r="X3044" s="83"/>
      <c r="Y3044" s="83"/>
      <c r="Z3044" s="83"/>
      <c r="AA3044" s="83"/>
      <c r="AB3044" s="83"/>
      <c r="AC3044" s="83"/>
      <c r="AD3044" s="185"/>
      <c r="AE3044" s="183"/>
      <c r="AF3044" s="185"/>
      <c r="AG3044" s="183"/>
      <c r="AH3044" s="185"/>
      <c r="AI3044" s="183"/>
      <c r="AJ3044" s="185"/>
      <c r="AK3044" s="183"/>
      <c r="AL3044" s="185"/>
      <c r="AM3044" s="183"/>
      <c r="AN3044" s="185"/>
      <c r="AO3044" s="183"/>
      <c r="AP3044" s="48"/>
      <c r="AQ3044" s="94"/>
    </row>
    <row r="3045" spans="1:43" x14ac:dyDescent="0.2">
      <c r="A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83"/>
      <c r="S3045" s="83"/>
      <c r="T3045" s="83"/>
      <c r="U3045" s="83"/>
      <c r="V3045" s="83"/>
      <c r="W3045" s="83"/>
      <c r="X3045" s="83"/>
      <c r="Y3045" s="83"/>
      <c r="Z3045" s="83"/>
      <c r="AA3045" s="83"/>
      <c r="AB3045" s="83"/>
      <c r="AC3045" s="83"/>
      <c r="AD3045" s="185"/>
      <c r="AE3045" s="183"/>
      <c r="AF3045" s="185"/>
      <c r="AG3045" s="183"/>
      <c r="AH3045" s="185"/>
      <c r="AI3045" s="183"/>
      <c r="AJ3045" s="185"/>
      <c r="AK3045" s="183"/>
      <c r="AL3045" s="185"/>
      <c r="AM3045" s="183"/>
      <c r="AN3045" s="185"/>
      <c r="AO3045" s="183"/>
      <c r="AP3045" s="48"/>
      <c r="AQ3045" s="94"/>
    </row>
    <row r="3046" spans="1:43" x14ac:dyDescent="0.2">
      <c r="A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83"/>
      <c r="S3046" s="83"/>
      <c r="T3046" s="83"/>
      <c r="U3046" s="83"/>
      <c r="V3046" s="83"/>
      <c r="W3046" s="83"/>
      <c r="X3046" s="83"/>
      <c r="Y3046" s="83"/>
      <c r="Z3046" s="83"/>
      <c r="AA3046" s="83"/>
      <c r="AB3046" s="83"/>
      <c r="AC3046" s="83"/>
      <c r="AD3046" s="185"/>
      <c r="AE3046" s="183"/>
      <c r="AF3046" s="185"/>
      <c r="AG3046" s="183"/>
      <c r="AH3046" s="185"/>
      <c r="AI3046" s="183"/>
      <c r="AJ3046" s="185"/>
      <c r="AK3046" s="183"/>
      <c r="AL3046" s="185"/>
      <c r="AM3046" s="183"/>
      <c r="AN3046" s="185"/>
      <c r="AO3046" s="183"/>
      <c r="AP3046" s="48"/>
      <c r="AQ3046" s="94"/>
    </row>
    <row r="3047" spans="1:43" x14ac:dyDescent="0.2">
      <c r="A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83"/>
      <c r="S3047" s="83"/>
      <c r="T3047" s="83"/>
      <c r="U3047" s="83"/>
      <c r="V3047" s="83"/>
      <c r="W3047" s="83"/>
      <c r="X3047" s="83"/>
      <c r="Y3047" s="83"/>
      <c r="Z3047" s="83"/>
      <c r="AA3047" s="83"/>
      <c r="AB3047" s="83"/>
      <c r="AC3047" s="83"/>
      <c r="AD3047" s="185"/>
      <c r="AE3047" s="183"/>
      <c r="AF3047" s="185"/>
      <c r="AG3047" s="183"/>
      <c r="AH3047" s="185"/>
      <c r="AI3047" s="183"/>
      <c r="AJ3047" s="185"/>
      <c r="AK3047" s="183"/>
      <c r="AL3047" s="185"/>
      <c r="AM3047" s="183"/>
      <c r="AN3047" s="185"/>
      <c r="AO3047" s="183"/>
      <c r="AP3047" s="48"/>
      <c r="AQ3047" s="94"/>
    </row>
    <row r="3048" spans="1:43" x14ac:dyDescent="0.2">
      <c r="A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83"/>
      <c r="S3048" s="83"/>
      <c r="T3048" s="83"/>
      <c r="U3048" s="83"/>
      <c r="V3048" s="83"/>
      <c r="W3048" s="83"/>
      <c r="X3048" s="83"/>
      <c r="Y3048" s="83"/>
      <c r="Z3048" s="83"/>
      <c r="AA3048" s="83"/>
      <c r="AB3048" s="83"/>
      <c r="AC3048" s="83"/>
      <c r="AD3048" s="185"/>
      <c r="AE3048" s="183"/>
      <c r="AF3048" s="185"/>
      <c r="AG3048" s="183"/>
      <c r="AH3048" s="185"/>
      <c r="AI3048" s="183"/>
      <c r="AJ3048" s="185"/>
      <c r="AK3048" s="183"/>
      <c r="AL3048" s="185"/>
      <c r="AM3048" s="183"/>
      <c r="AN3048" s="185"/>
      <c r="AO3048" s="183"/>
      <c r="AP3048" s="48"/>
      <c r="AQ3048" s="94"/>
    </row>
    <row r="3049" spans="1:43" x14ac:dyDescent="0.2">
      <c r="A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83"/>
      <c r="S3049" s="83"/>
      <c r="T3049" s="83"/>
      <c r="U3049" s="83"/>
      <c r="V3049" s="83"/>
      <c r="W3049" s="83"/>
      <c r="X3049" s="83"/>
      <c r="Y3049" s="83"/>
      <c r="Z3049" s="83"/>
      <c r="AA3049" s="83"/>
      <c r="AB3049" s="83"/>
      <c r="AC3049" s="83"/>
      <c r="AD3049" s="185"/>
      <c r="AE3049" s="183"/>
      <c r="AF3049" s="185"/>
      <c r="AG3049" s="183"/>
      <c r="AH3049" s="185"/>
      <c r="AI3049" s="183"/>
      <c r="AJ3049" s="185"/>
      <c r="AK3049" s="183"/>
      <c r="AL3049" s="185"/>
      <c r="AM3049" s="183"/>
      <c r="AN3049" s="185"/>
      <c r="AO3049" s="183"/>
      <c r="AP3049" s="48"/>
      <c r="AQ3049" s="94"/>
    </row>
    <row r="3050" spans="1:43" x14ac:dyDescent="0.2">
      <c r="A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83"/>
      <c r="S3050" s="83"/>
      <c r="T3050" s="83"/>
      <c r="U3050" s="83"/>
      <c r="V3050" s="83"/>
      <c r="W3050" s="83"/>
      <c r="X3050" s="83"/>
      <c r="Y3050" s="83"/>
      <c r="Z3050" s="83"/>
      <c r="AA3050" s="83"/>
      <c r="AB3050" s="83"/>
      <c r="AC3050" s="83"/>
      <c r="AD3050" s="185"/>
      <c r="AE3050" s="183"/>
      <c r="AF3050" s="185"/>
      <c r="AG3050" s="183"/>
      <c r="AH3050" s="185"/>
      <c r="AI3050" s="183"/>
      <c r="AJ3050" s="185"/>
      <c r="AK3050" s="183"/>
      <c r="AL3050" s="185"/>
      <c r="AM3050" s="183"/>
      <c r="AN3050" s="185"/>
      <c r="AO3050" s="183"/>
      <c r="AP3050" s="48"/>
      <c r="AQ3050" s="94"/>
    </row>
    <row r="3051" spans="1:43" x14ac:dyDescent="0.2">
      <c r="A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83"/>
      <c r="S3051" s="83"/>
      <c r="T3051" s="83"/>
      <c r="U3051" s="83"/>
      <c r="V3051" s="83"/>
      <c r="W3051" s="83"/>
      <c r="X3051" s="83"/>
      <c r="Y3051" s="83"/>
      <c r="Z3051" s="83"/>
      <c r="AA3051" s="83"/>
      <c r="AB3051" s="83"/>
      <c r="AC3051" s="83"/>
      <c r="AD3051" s="185"/>
      <c r="AE3051" s="183"/>
      <c r="AF3051" s="185"/>
      <c r="AG3051" s="183"/>
      <c r="AH3051" s="185"/>
      <c r="AI3051" s="183"/>
      <c r="AJ3051" s="185"/>
      <c r="AK3051" s="183"/>
      <c r="AL3051" s="185"/>
      <c r="AM3051" s="183"/>
      <c r="AN3051" s="185"/>
      <c r="AO3051" s="183"/>
      <c r="AP3051" s="48"/>
      <c r="AQ3051" s="94"/>
    </row>
    <row r="3052" spans="1:43" x14ac:dyDescent="0.2">
      <c r="A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83"/>
      <c r="S3052" s="83"/>
      <c r="T3052" s="83"/>
      <c r="U3052" s="83"/>
      <c r="V3052" s="83"/>
      <c r="W3052" s="83"/>
      <c r="X3052" s="83"/>
      <c r="Y3052" s="83"/>
      <c r="Z3052" s="83"/>
      <c r="AA3052" s="83"/>
      <c r="AB3052" s="83"/>
      <c r="AC3052" s="83"/>
      <c r="AD3052" s="185"/>
      <c r="AE3052" s="183"/>
      <c r="AF3052" s="185"/>
      <c r="AG3052" s="183"/>
      <c r="AH3052" s="185"/>
      <c r="AI3052" s="183"/>
      <c r="AJ3052" s="185"/>
      <c r="AK3052" s="183"/>
      <c r="AL3052" s="185"/>
      <c r="AM3052" s="183"/>
      <c r="AN3052" s="185"/>
      <c r="AO3052" s="183"/>
      <c r="AP3052" s="48"/>
      <c r="AQ3052" s="94"/>
    </row>
    <row r="3053" spans="1:43" x14ac:dyDescent="0.2">
      <c r="A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83"/>
      <c r="S3053" s="83"/>
      <c r="T3053" s="83"/>
      <c r="U3053" s="83"/>
      <c r="V3053" s="83"/>
      <c r="W3053" s="83"/>
      <c r="X3053" s="83"/>
      <c r="Y3053" s="83"/>
      <c r="Z3053" s="83"/>
      <c r="AA3053" s="83"/>
      <c r="AB3053" s="83"/>
      <c r="AC3053" s="83"/>
      <c r="AD3053" s="185"/>
      <c r="AE3053" s="183"/>
      <c r="AF3053" s="185"/>
      <c r="AG3053" s="183"/>
      <c r="AH3053" s="185"/>
      <c r="AI3053" s="183"/>
      <c r="AJ3053" s="185"/>
      <c r="AK3053" s="183"/>
      <c r="AL3053" s="185"/>
      <c r="AM3053" s="183"/>
      <c r="AN3053" s="185"/>
      <c r="AO3053" s="183"/>
      <c r="AP3053" s="48"/>
      <c r="AQ3053" s="94"/>
    </row>
    <row r="3054" spans="1:43" x14ac:dyDescent="0.2">
      <c r="A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83"/>
      <c r="S3054" s="83"/>
      <c r="T3054" s="83"/>
      <c r="U3054" s="83"/>
      <c r="V3054" s="83"/>
      <c r="W3054" s="83"/>
      <c r="X3054" s="83"/>
      <c r="Y3054" s="83"/>
      <c r="Z3054" s="83"/>
      <c r="AA3054" s="83"/>
      <c r="AB3054" s="83"/>
      <c r="AC3054" s="83"/>
      <c r="AD3054" s="185"/>
      <c r="AE3054" s="183"/>
      <c r="AF3054" s="185"/>
      <c r="AG3054" s="183"/>
      <c r="AH3054" s="185"/>
      <c r="AI3054" s="183"/>
      <c r="AJ3054" s="185"/>
      <c r="AK3054" s="183"/>
      <c r="AL3054" s="185"/>
      <c r="AM3054" s="183"/>
      <c r="AN3054" s="185"/>
      <c r="AO3054" s="183"/>
      <c r="AP3054" s="48"/>
      <c r="AQ3054" s="94"/>
    </row>
    <row r="3055" spans="1:43" x14ac:dyDescent="0.2">
      <c r="A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83"/>
      <c r="S3055" s="83"/>
      <c r="T3055" s="83"/>
      <c r="U3055" s="83"/>
      <c r="V3055" s="83"/>
      <c r="W3055" s="83"/>
      <c r="X3055" s="83"/>
      <c r="Y3055" s="83"/>
      <c r="Z3055" s="83"/>
      <c r="AA3055" s="83"/>
      <c r="AB3055" s="83"/>
      <c r="AC3055" s="83"/>
      <c r="AD3055" s="185"/>
      <c r="AE3055" s="183"/>
      <c r="AF3055" s="185"/>
      <c r="AG3055" s="183"/>
      <c r="AH3055" s="185"/>
      <c r="AI3055" s="183"/>
      <c r="AJ3055" s="185"/>
      <c r="AK3055" s="183"/>
      <c r="AL3055" s="185"/>
      <c r="AM3055" s="183"/>
      <c r="AN3055" s="185"/>
      <c r="AO3055" s="183"/>
      <c r="AP3055" s="48"/>
      <c r="AQ3055" s="94"/>
    </row>
    <row r="3056" spans="1:43" x14ac:dyDescent="0.2">
      <c r="A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83"/>
      <c r="S3056" s="83"/>
      <c r="T3056" s="83"/>
      <c r="U3056" s="83"/>
      <c r="V3056" s="83"/>
      <c r="W3056" s="83"/>
      <c r="X3056" s="83"/>
      <c r="Y3056" s="83"/>
      <c r="Z3056" s="83"/>
      <c r="AA3056" s="83"/>
      <c r="AB3056" s="83"/>
      <c r="AC3056" s="83"/>
      <c r="AD3056" s="185"/>
      <c r="AE3056" s="183"/>
      <c r="AF3056" s="185"/>
      <c r="AG3056" s="183"/>
      <c r="AH3056" s="185"/>
      <c r="AI3056" s="183"/>
      <c r="AJ3056" s="185"/>
      <c r="AK3056" s="183"/>
      <c r="AL3056" s="185"/>
      <c r="AM3056" s="183"/>
      <c r="AN3056" s="185"/>
      <c r="AO3056" s="183"/>
      <c r="AP3056" s="48"/>
      <c r="AQ3056" s="94"/>
    </row>
    <row r="3057" spans="1:43" x14ac:dyDescent="0.2">
      <c r="A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83"/>
      <c r="S3057" s="83"/>
      <c r="T3057" s="83"/>
      <c r="U3057" s="83"/>
      <c r="V3057" s="83"/>
      <c r="W3057" s="83"/>
      <c r="X3057" s="83"/>
      <c r="Y3057" s="83"/>
      <c r="Z3057" s="83"/>
      <c r="AA3057" s="83"/>
      <c r="AB3057" s="83"/>
      <c r="AC3057" s="83"/>
      <c r="AD3057" s="185"/>
      <c r="AE3057" s="183"/>
      <c r="AF3057" s="185"/>
      <c r="AG3057" s="183"/>
      <c r="AH3057" s="185"/>
      <c r="AI3057" s="183"/>
      <c r="AJ3057" s="185"/>
      <c r="AK3057" s="183"/>
      <c r="AL3057" s="185"/>
      <c r="AM3057" s="183"/>
      <c r="AN3057" s="185"/>
      <c r="AO3057" s="183"/>
      <c r="AP3057" s="48"/>
      <c r="AQ3057" s="94"/>
    </row>
    <row r="3058" spans="1:43" x14ac:dyDescent="0.2">
      <c r="A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83"/>
      <c r="S3058" s="83"/>
      <c r="T3058" s="83"/>
      <c r="U3058" s="83"/>
      <c r="V3058" s="83"/>
      <c r="W3058" s="83"/>
      <c r="X3058" s="83"/>
      <c r="Y3058" s="83"/>
      <c r="Z3058" s="83"/>
      <c r="AA3058" s="83"/>
      <c r="AB3058" s="83"/>
      <c r="AC3058" s="83"/>
      <c r="AD3058" s="185"/>
      <c r="AE3058" s="183"/>
      <c r="AF3058" s="185"/>
      <c r="AG3058" s="183"/>
      <c r="AH3058" s="185"/>
      <c r="AI3058" s="183"/>
      <c r="AJ3058" s="185"/>
      <c r="AK3058" s="183"/>
      <c r="AL3058" s="185"/>
      <c r="AM3058" s="183"/>
      <c r="AN3058" s="185"/>
      <c r="AO3058" s="183"/>
      <c r="AP3058" s="48"/>
      <c r="AQ3058" s="94"/>
    </row>
    <row r="3059" spans="1:43" x14ac:dyDescent="0.2">
      <c r="A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83"/>
      <c r="S3059" s="83"/>
      <c r="T3059" s="83"/>
      <c r="U3059" s="83"/>
      <c r="V3059" s="83"/>
      <c r="W3059" s="83"/>
      <c r="X3059" s="83"/>
      <c r="Y3059" s="83"/>
      <c r="Z3059" s="83"/>
      <c r="AA3059" s="83"/>
      <c r="AB3059" s="83"/>
      <c r="AC3059" s="83"/>
      <c r="AD3059" s="185"/>
      <c r="AE3059" s="183"/>
      <c r="AF3059" s="185"/>
      <c r="AG3059" s="183"/>
      <c r="AH3059" s="185"/>
      <c r="AI3059" s="183"/>
      <c r="AJ3059" s="185"/>
      <c r="AK3059" s="183"/>
      <c r="AL3059" s="185"/>
      <c r="AM3059" s="183"/>
      <c r="AN3059" s="185"/>
      <c r="AO3059" s="183"/>
      <c r="AP3059" s="48"/>
      <c r="AQ3059" s="94"/>
    </row>
    <row r="3060" spans="1:43" x14ac:dyDescent="0.2">
      <c r="A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83"/>
      <c r="S3060" s="83"/>
      <c r="T3060" s="83"/>
      <c r="U3060" s="83"/>
      <c r="V3060" s="83"/>
      <c r="W3060" s="83"/>
      <c r="X3060" s="83"/>
      <c r="Y3060" s="83"/>
      <c r="Z3060" s="83"/>
      <c r="AA3060" s="83"/>
      <c r="AB3060" s="83"/>
      <c r="AC3060" s="83"/>
      <c r="AD3060" s="185"/>
      <c r="AE3060" s="183"/>
      <c r="AF3060" s="185"/>
      <c r="AG3060" s="183"/>
      <c r="AH3060" s="185"/>
      <c r="AI3060" s="183"/>
      <c r="AJ3060" s="185"/>
      <c r="AK3060" s="183"/>
      <c r="AL3060" s="185"/>
      <c r="AM3060" s="183"/>
      <c r="AN3060" s="185"/>
      <c r="AO3060" s="183"/>
      <c r="AP3060" s="48"/>
      <c r="AQ3060" s="94"/>
    </row>
    <row r="3061" spans="1:43" x14ac:dyDescent="0.2">
      <c r="A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83"/>
      <c r="S3061" s="83"/>
      <c r="T3061" s="83"/>
      <c r="U3061" s="83"/>
      <c r="V3061" s="83"/>
      <c r="W3061" s="83"/>
      <c r="X3061" s="83"/>
      <c r="Y3061" s="83"/>
      <c r="Z3061" s="83"/>
      <c r="AA3061" s="83"/>
      <c r="AB3061" s="83"/>
      <c r="AC3061" s="83"/>
      <c r="AD3061" s="185"/>
      <c r="AE3061" s="183"/>
      <c r="AF3061" s="185"/>
      <c r="AG3061" s="183"/>
      <c r="AH3061" s="185"/>
      <c r="AI3061" s="183"/>
      <c r="AJ3061" s="185"/>
      <c r="AK3061" s="183"/>
      <c r="AL3061" s="185"/>
      <c r="AM3061" s="183"/>
      <c r="AN3061" s="185"/>
      <c r="AO3061" s="183"/>
      <c r="AP3061" s="48"/>
      <c r="AQ3061" s="94"/>
    </row>
    <row r="3062" spans="1:43" x14ac:dyDescent="0.2">
      <c r="A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83"/>
      <c r="S3062" s="83"/>
      <c r="T3062" s="83"/>
      <c r="U3062" s="83"/>
      <c r="V3062" s="83"/>
      <c r="W3062" s="83"/>
      <c r="X3062" s="83"/>
      <c r="Y3062" s="83"/>
      <c r="Z3062" s="83"/>
      <c r="AA3062" s="83"/>
      <c r="AB3062" s="83"/>
      <c r="AC3062" s="83"/>
      <c r="AD3062" s="185"/>
      <c r="AE3062" s="183"/>
      <c r="AF3062" s="185"/>
      <c r="AG3062" s="183"/>
      <c r="AH3062" s="185"/>
      <c r="AI3062" s="183"/>
      <c r="AJ3062" s="185"/>
      <c r="AK3062" s="183"/>
      <c r="AL3062" s="185"/>
      <c r="AM3062" s="183"/>
      <c r="AN3062" s="185"/>
      <c r="AO3062" s="183"/>
      <c r="AP3062" s="48"/>
      <c r="AQ3062" s="94"/>
    </row>
    <row r="3063" spans="1:43" x14ac:dyDescent="0.2">
      <c r="A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83"/>
      <c r="S3063" s="83"/>
      <c r="T3063" s="83"/>
      <c r="U3063" s="83"/>
      <c r="V3063" s="83"/>
      <c r="W3063" s="83"/>
      <c r="X3063" s="83"/>
      <c r="Y3063" s="83"/>
      <c r="Z3063" s="83"/>
      <c r="AA3063" s="83"/>
      <c r="AB3063" s="83"/>
      <c r="AC3063" s="83"/>
      <c r="AD3063" s="185"/>
      <c r="AE3063" s="183"/>
      <c r="AF3063" s="185"/>
      <c r="AG3063" s="183"/>
      <c r="AH3063" s="185"/>
      <c r="AI3063" s="183"/>
      <c r="AJ3063" s="185"/>
      <c r="AK3063" s="183"/>
      <c r="AL3063" s="185"/>
      <c r="AM3063" s="183"/>
      <c r="AN3063" s="185"/>
      <c r="AO3063" s="183"/>
      <c r="AP3063" s="48"/>
      <c r="AQ3063" s="94"/>
    </row>
    <row r="3064" spans="1:43" x14ac:dyDescent="0.2">
      <c r="A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83"/>
      <c r="S3064" s="83"/>
      <c r="T3064" s="83"/>
      <c r="U3064" s="83"/>
      <c r="V3064" s="83"/>
      <c r="W3064" s="83"/>
      <c r="X3064" s="83"/>
      <c r="Y3064" s="83"/>
      <c r="Z3064" s="83"/>
      <c r="AA3064" s="83"/>
      <c r="AB3064" s="83"/>
      <c r="AC3064" s="83"/>
      <c r="AD3064" s="185"/>
      <c r="AE3064" s="183"/>
      <c r="AF3064" s="185"/>
      <c r="AG3064" s="183"/>
      <c r="AH3064" s="185"/>
      <c r="AI3064" s="183"/>
      <c r="AJ3064" s="185"/>
      <c r="AK3064" s="183"/>
      <c r="AL3064" s="185"/>
      <c r="AM3064" s="183"/>
      <c r="AN3064" s="185"/>
      <c r="AO3064" s="183"/>
      <c r="AP3064" s="48"/>
      <c r="AQ3064" s="94"/>
    </row>
    <row r="3065" spans="1:43" x14ac:dyDescent="0.2">
      <c r="A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83"/>
      <c r="S3065" s="83"/>
      <c r="T3065" s="83"/>
      <c r="U3065" s="83"/>
      <c r="V3065" s="83"/>
      <c r="W3065" s="83"/>
      <c r="X3065" s="83"/>
      <c r="Y3065" s="83"/>
      <c r="Z3065" s="83"/>
      <c r="AA3065" s="83"/>
      <c r="AB3065" s="83"/>
      <c r="AC3065" s="83"/>
      <c r="AD3065" s="185"/>
      <c r="AE3065" s="183"/>
      <c r="AF3065" s="185"/>
      <c r="AG3065" s="183"/>
      <c r="AH3065" s="185"/>
      <c r="AI3065" s="183"/>
      <c r="AJ3065" s="185"/>
      <c r="AK3065" s="183"/>
      <c r="AL3065" s="185"/>
      <c r="AM3065" s="183"/>
      <c r="AN3065" s="185"/>
      <c r="AO3065" s="183"/>
      <c r="AP3065" s="48"/>
      <c r="AQ3065" s="94"/>
    </row>
    <row r="3066" spans="1:43" x14ac:dyDescent="0.2">
      <c r="A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83"/>
      <c r="S3066" s="83"/>
      <c r="T3066" s="83"/>
      <c r="U3066" s="83"/>
      <c r="V3066" s="83"/>
      <c r="W3066" s="83"/>
      <c r="X3066" s="83"/>
      <c r="Y3066" s="83"/>
      <c r="Z3066" s="83"/>
      <c r="AA3066" s="83"/>
      <c r="AB3066" s="83"/>
      <c r="AC3066" s="83"/>
      <c r="AD3066" s="185"/>
      <c r="AE3066" s="183"/>
      <c r="AF3066" s="185"/>
      <c r="AG3066" s="183"/>
      <c r="AH3066" s="185"/>
      <c r="AI3066" s="183"/>
      <c r="AJ3066" s="185"/>
      <c r="AK3066" s="183"/>
      <c r="AL3066" s="185"/>
      <c r="AM3066" s="183"/>
      <c r="AN3066" s="185"/>
      <c r="AO3066" s="183"/>
      <c r="AP3066" s="48"/>
      <c r="AQ3066" s="94"/>
    </row>
    <row r="3067" spans="1:43" x14ac:dyDescent="0.2">
      <c r="A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83"/>
      <c r="S3067" s="83"/>
      <c r="T3067" s="83"/>
      <c r="U3067" s="83"/>
      <c r="V3067" s="83"/>
      <c r="W3067" s="83"/>
      <c r="X3067" s="83"/>
      <c r="Y3067" s="83"/>
      <c r="Z3067" s="83"/>
      <c r="AA3067" s="83"/>
      <c r="AB3067" s="83"/>
      <c r="AC3067" s="83"/>
      <c r="AD3067" s="185"/>
      <c r="AE3067" s="183"/>
      <c r="AF3067" s="185"/>
      <c r="AG3067" s="183"/>
      <c r="AH3067" s="185"/>
      <c r="AI3067" s="183"/>
      <c r="AJ3067" s="185"/>
      <c r="AK3067" s="183"/>
      <c r="AL3067" s="185"/>
      <c r="AM3067" s="183"/>
      <c r="AN3067" s="185"/>
      <c r="AO3067" s="183"/>
      <c r="AP3067" s="48"/>
      <c r="AQ3067" s="94"/>
    </row>
    <row r="3068" spans="1:43" x14ac:dyDescent="0.2">
      <c r="A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83"/>
      <c r="S3068" s="83"/>
      <c r="T3068" s="83"/>
      <c r="U3068" s="83"/>
      <c r="V3068" s="83"/>
      <c r="W3068" s="83"/>
      <c r="X3068" s="83"/>
      <c r="Y3068" s="83"/>
      <c r="Z3068" s="83"/>
      <c r="AA3068" s="83"/>
      <c r="AB3068" s="83"/>
      <c r="AC3068" s="83"/>
      <c r="AD3068" s="185"/>
      <c r="AE3068" s="183"/>
      <c r="AF3068" s="185"/>
      <c r="AG3068" s="183"/>
      <c r="AH3068" s="185"/>
      <c r="AI3068" s="183"/>
      <c r="AJ3068" s="185"/>
      <c r="AK3068" s="183"/>
      <c r="AL3068" s="185"/>
      <c r="AM3068" s="183"/>
      <c r="AN3068" s="185"/>
      <c r="AO3068" s="183"/>
      <c r="AP3068" s="48"/>
      <c r="AQ3068" s="94"/>
    </row>
    <row r="3069" spans="1:43" x14ac:dyDescent="0.2">
      <c r="A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83"/>
      <c r="S3069" s="83"/>
      <c r="T3069" s="83"/>
      <c r="U3069" s="83"/>
      <c r="V3069" s="83"/>
      <c r="W3069" s="83"/>
      <c r="X3069" s="83"/>
      <c r="Y3069" s="83"/>
      <c r="Z3069" s="83"/>
      <c r="AA3069" s="83"/>
      <c r="AB3069" s="83"/>
      <c r="AC3069" s="83"/>
      <c r="AD3069" s="185"/>
      <c r="AE3069" s="183"/>
      <c r="AF3069" s="185"/>
      <c r="AG3069" s="183"/>
      <c r="AH3069" s="185"/>
      <c r="AI3069" s="183"/>
      <c r="AJ3069" s="185"/>
      <c r="AK3069" s="183"/>
      <c r="AL3069" s="185"/>
      <c r="AM3069" s="183"/>
      <c r="AN3069" s="185"/>
      <c r="AO3069" s="183"/>
      <c r="AP3069" s="48"/>
      <c r="AQ3069" s="94"/>
    </row>
    <row r="3070" spans="1:43" x14ac:dyDescent="0.2">
      <c r="A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83"/>
      <c r="S3070" s="83"/>
      <c r="T3070" s="83"/>
      <c r="U3070" s="83"/>
      <c r="V3070" s="83"/>
      <c r="W3070" s="83"/>
      <c r="X3070" s="83"/>
      <c r="Y3070" s="83"/>
      <c r="Z3070" s="83"/>
      <c r="AA3070" s="83"/>
      <c r="AB3070" s="83"/>
      <c r="AC3070" s="83"/>
      <c r="AD3070" s="185"/>
      <c r="AE3070" s="183"/>
      <c r="AF3070" s="185"/>
      <c r="AG3070" s="183"/>
      <c r="AH3070" s="185"/>
      <c r="AI3070" s="183"/>
      <c r="AJ3070" s="185"/>
      <c r="AK3070" s="183"/>
      <c r="AL3070" s="185"/>
      <c r="AM3070" s="183"/>
      <c r="AN3070" s="185"/>
      <c r="AO3070" s="183"/>
      <c r="AP3070" s="48"/>
      <c r="AQ3070" s="94"/>
    </row>
    <row r="3071" spans="1:43" x14ac:dyDescent="0.2">
      <c r="A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83"/>
      <c r="S3071" s="83"/>
      <c r="T3071" s="83"/>
      <c r="U3071" s="83"/>
      <c r="V3071" s="83"/>
      <c r="W3071" s="83"/>
      <c r="X3071" s="83"/>
      <c r="Y3071" s="83"/>
      <c r="Z3071" s="83"/>
      <c r="AA3071" s="83"/>
      <c r="AB3071" s="83"/>
      <c r="AC3071" s="83"/>
      <c r="AD3071" s="185"/>
      <c r="AE3071" s="183"/>
      <c r="AF3071" s="185"/>
      <c r="AG3071" s="183"/>
      <c r="AH3071" s="185"/>
      <c r="AI3071" s="183"/>
      <c r="AJ3071" s="185"/>
      <c r="AK3071" s="183"/>
      <c r="AL3071" s="185"/>
      <c r="AM3071" s="183"/>
      <c r="AN3071" s="185"/>
      <c r="AO3071" s="183"/>
      <c r="AP3071" s="48"/>
      <c r="AQ3071" s="94"/>
    </row>
    <row r="3072" spans="1:43" x14ac:dyDescent="0.2">
      <c r="A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83"/>
      <c r="S3072" s="83"/>
      <c r="T3072" s="83"/>
      <c r="U3072" s="83"/>
      <c r="V3072" s="83"/>
      <c r="W3072" s="83"/>
      <c r="X3072" s="83"/>
      <c r="Y3072" s="83"/>
      <c r="Z3072" s="83"/>
      <c r="AA3072" s="83"/>
      <c r="AB3072" s="83"/>
      <c r="AC3072" s="83"/>
      <c r="AD3072" s="185"/>
      <c r="AE3072" s="183"/>
      <c r="AF3072" s="185"/>
      <c r="AG3072" s="183"/>
      <c r="AH3072" s="185"/>
      <c r="AI3072" s="183"/>
      <c r="AJ3072" s="185"/>
      <c r="AK3072" s="183"/>
      <c r="AL3072" s="185"/>
      <c r="AM3072" s="183"/>
      <c r="AN3072" s="185"/>
      <c r="AO3072" s="183"/>
      <c r="AP3072" s="48"/>
      <c r="AQ3072" s="94"/>
    </row>
    <row r="3073" spans="1:43" x14ac:dyDescent="0.2">
      <c r="A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83"/>
      <c r="S3073" s="83"/>
      <c r="T3073" s="83"/>
      <c r="U3073" s="83"/>
      <c r="V3073" s="83"/>
      <c r="W3073" s="83"/>
      <c r="X3073" s="83"/>
      <c r="Y3073" s="83"/>
      <c r="Z3073" s="83"/>
      <c r="AA3073" s="83"/>
      <c r="AB3073" s="83"/>
      <c r="AC3073" s="83"/>
      <c r="AD3073" s="185"/>
      <c r="AE3073" s="183"/>
      <c r="AF3073" s="185"/>
      <c r="AG3073" s="183"/>
      <c r="AH3073" s="185"/>
      <c r="AI3073" s="183"/>
      <c r="AJ3073" s="185"/>
      <c r="AK3073" s="183"/>
      <c r="AL3073" s="185"/>
      <c r="AM3073" s="183"/>
      <c r="AN3073" s="185"/>
      <c r="AO3073" s="183"/>
      <c r="AP3073" s="48"/>
      <c r="AQ3073" s="94"/>
    </row>
    <row r="3074" spans="1:43" x14ac:dyDescent="0.2">
      <c r="A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83"/>
      <c r="S3074" s="83"/>
      <c r="T3074" s="83"/>
      <c r="U3074" s="83"/>
      <c r="V3074" s="83"/>
      <c r="W3074" s="83"/>
      <c r="X3074" s="83"/>
      <c r="Y3074" s="83"/>
      <c r="Z3074" s="83"/>
      <c r="AA3074" s="83"/>
      <c r="AB3074" s="83"/>
      <c r="AC3074" s="83"/>
      <c r="AD3074" s="185"/>
      <c r="AE3074" s="183"/>
      <c r="AF3074" s="185"/>
      <c r="AG3074" s="183"/>
      <c r="AH3074" s="185"/>
      <c r="AI3074" s="183"/>
      <c r="AJ3074" s="185"/>
      <c r="AK3074" s="183"/>
      <c r="AL3074" s="185"/>
      <c r="AM3074" s="183"/>
      <c r="AN3074" s="185"/>
      <c r="AO3074" s="183"/>
      <c r="AP3074" s="48"/>
      <c r="AQ3074" s="94"/>
    </row>
    <row r="3075" spans="1:43" x14ac:dyDescent="0.2">
      <c r="A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83"/>
      <c r="S3075" s="83"/>
      <c r="T3075" s="83"/>
      <c r="U3075" s="83"/>
      <c r="V3075" s="83"/>
      <c r="W3075" s="83"/>
      <c r="X3075" s="83"/>
      <c r="Y3075" s="83"/>
      <c r="Z3075" s="83"/>
      <c r="AA3075" s="83"/>
      <c r="AB3075" s="83"/>
      <c r="AC3075" s="83"/>
      <c r="AD3075" s="185"/>
      <c r="AE3075" s="183"/>
      <c r="AF3075" s="185"/>
      <c r="AG3075" s="183"/>
      <c r="AH3075" s="185"/>
      <c r="AI3075" s="183"/>
      <c r="AJ3075" s="185"/>
      <c r="AK3075" s="183"/>
      <c r="AL3075" s="185"/>
      <c r="AM3075" s="183"/>
      <c r="AN3075" s="185"/>
      <c r="AO3075" s="183"/>
      <c r="AP3075" s="48"/>
      <c r="AQ3075" s="94"/>
    </row>
    <row r="3076" spans="1:43" x14ac:dyDescent="0.2">
      <c r="A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83"/>
      <c r="S3076" s="83"/>
      <c r="T3076" s="83"/>
      <c r="U3076" s="83"/>
      <c r="V3076" s="83"/>
      <c r="W3076" s="83"/>
      <c r="X3076" s="83"/>
      <c r="Y3076" s="83"/>
      <c r="Z3076" s="83"/>
      <c r="AA3076" s="83"/>
      <c r="AB3076" s="83"/>
      <c r="AC3076" s="83"/>
      <c r="AD3076" s="185"/>
      <c r="AE3076" s="183"/>
      <c r="AF3076" s="185"/>
      <c r="AG3076" s="183"/>
      <c r="AH3076" s="185"/>
      <c r="AI3076" s="183"/>
      <c r="AJ3076" s="185"/>
      <c r="AK3076" s="183"/>
      <c r="AL3076" s="185"/>
      <c r="AM3076" s="183"/>
      <c r="AN3076" s="185"/>
      <c r="AO3076" s="183"/>
      <c r="AP3076" s="48"/>
      <c r="AQ3076" s="94"/>
    </row>
    <row r="3077" spans="1:43" x14ac:dyDescent="0.2">
      <c r="A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83"/>
      <c r="S3077" s="83"/>
      <c r="T3077" s="83"/>
      <c r="U3077" s="83"/>
      <c r="V3077" s="83"/>
      <c r="W3077" s="83"/>
      <c r="X3077" s="83"/>
      <c r="Y3077" s="83"/>
      <c r="Z3077" s="83"/>
      <c r="AA3077" s="83"/>
      <c r="AB3077" s="83"/>
      <c r="AC3077" s="83"/>
      <c r="AD3077" s="185"/>
      <c r="AE3077" s="183"/>
      <c r="AF3077" s="185"/>
      <c r="AG3077" s="183"/>
      <c r="AH3077" s="185"/>
      <c r="AI3077" s="183"/>
      <c r="AJ3077" s="185"/>
      <c r="AK3077" s="183"/>
      <c r="AL3077" s="185"/>
      <c r="AM3077" s="183"/>
      <c r="AN3077" s="185"/>
      <c r="AO3077" s="183"/>
      <c r="AP3077" s="48"/>
      <c r="AQ3077" s="94"/>
    </row>
    <row r="3078" spans="1:43" x14ac:dyDescent="0.2">
      <c r="A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83"/>
      <c r="S3078" s="83"/>
      <c r="T3078" s="83"/>
      <c r="U3078" s="83"/>
      <c r="V3078" s="83"/>
      <c r="W3078" s="83"/>
      <c r="X3078" s="83"/>
      <c r="Y3078" s="83"/>
      <c r="Z3078" s="83"/>
      <c r="AA3078" s="83"/>
      <c r="AB3078" s="83"/>
      <c r="AC3078" s="83"/>
      <c r="AD3078" s="185"/>
      <c r="AE3078" s="183"/>
      <c r="AF3078" s="185"/>
      <c r="AG3078" s="183"/>
      <c r="AH3078" s="185"/>
      <c r="AI3078" s="183"/>
      <c r="AJ3078" s="185"/>
      <c r="AK3078" s="183"/>
      <c r="AL3078" s="185"/>
      <c r="AM3078" s="183"/>
      <c r="AN3078" s="185"/>
      <c r="AO3078" s="183"/>
      <c r="AP3078" s="48"/>
      <c r="AQ3078" s="94"/>
    </row>
    <row r="3079" spans="1:43" x14ac:dyDescent="0.2">
      <c r="A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83"/>
      <c r="S3079" s="83"/>
      <c r="T3079" s="83"/>
      <c r="U3079" s="83"/>
      <c r="V3079" s="83"/>
      <c r="W3079" s="83"/>
      <c r="X3079" s="83"/>
      <c r="Y3079" s="83"/>
      <c r="Z3079" s="83"/>
      <c r="AA3079" s="83"/>
      <c r="AB3079" s="83"/>
      <c r="AC3079" s="83"/>
      <c r="AD3079" s="185"/>
      <c r="AE3079" s="183"/>
      <c r="AF3079" s="185"/>
      <c r="AG3079" s="183"/>
      <c r="AH3079" s="185"/>
      <c r="AI3079" s="183"/>
      <c r="AJ3079" s="185"/>
      <c r="AK3079" s="183"/>
      <c r="AL3079" s="185"/>
      <c r="AM3079" s="183"/>
      <c r="AN3079" s="185"/>
      <c r="AO3079" s="183"/>
      <c r="AP3079" s="48"/>
      <c r="AQ3079" s="94"/>
    </row>
    <row r="3080" spans="1:43" x14ac:dyDescent="0.2">
      <c r="A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83"/>
      <c r="S3080" s="83"/>
      <c r="T3080" s="83"/>
      <c r="U3080" s="83"/>
      <c r="V3080" s="83"/>
      <c r="W3080" s="83"/>
      <c r="X3080" s="83"/>
      <c r="Y3080" s="83"/>
      <c r="Z3080" s="83"/>
      <c r="AA3080" s="83"/>
      <c r="AB3080" s="83"/>
      <c r="AC3080" s="83"/>
      <c r="AD3080" s="185"/>
      <c r="AE3080" s="183"/>
      <c r="AF3080" s="185"/>
      <c r="AG3080" s="183"/>
      <c r="AH3080" s="185"/>
      <c r="AI3080" s="183"/>
      <c r="AJ3080" s="185"/>
      <c r="AK3080" s="183"/>
      <c r="AL3080" s="185"/>
      <c r="AM3080" s="183"/>
      <c r="AN3080" s="185"/>
      <c r="AO3080" s="183"/>
      <c r="AP3080" s="48"/>
      <c r="AQ3080" s="94"/>
    </row>
    <row r="3081" spans="1:43" x14ac:dyDescent="0.2">
      <c r="A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83"/>
      <c r="S3081" s="83"/>
      <c r="T3081" s="83"/>
      <c r="U3081" s="83"/>
      <c r="V3081" s="83"/>
      <c r="W3081" s="83"/>
      <c r="X3081" s="83"/>
      <c r="Y3081" s="83"/>
      <c r="Z3081" s="83"/>
      <c r="AA3081" s="83"/>
      <c r="AB3081" s="83"/>
      <c r="AC3081" s="83"/>
      <c r="AD3081" s="185"/>
      <c r="AE3081" s="183"/>
      <c r="AF3081" s="185"/>
      <c r="AG3081" s="183"/>
      <c r="AH3081" s="185"/>
      <c r="AI3081" s="183"/>
      <c r="AJ3081" s="185"/>
      <c r="AK3081" s="183"/>
      <c r="AL3081" s="185"/>
      <c r="AM3081" s="183"/>
      <c r="AN3081" s="185"/>
      <c r="AO3081" s="183"/>
      <c r="AP3081" s="48"/>
      <c r="AQ3081" s="94"/>
    </row>
    <row r="3082" spans="1:43" x14ac:dyDescent="0.2">
      <c r="A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83"/>
      <c r="S3082" s="83"/>
      <c r="T3082" s="83"/>
      <c r="U3082" s="83"/>
      <c r="V3082" s="83"/>
      <c r="W3082" s="83"/>
      <c r="X3082" s="83"/>
      <c r="Y3082" s="83"/>
      <c r="Z3082" s="83"/>
      <c r="AA3082" s="83"/>
      <c r="AB3082" s="83"/>
      <c r="AC3082" s="83"/>
      <c r="AD3082" s="185"/>
      <c r="AE3082" s="183"/>
      <c r="AF3082" s="185"/>
      <c r="AG3082" s="183"/>
      <c r="AH3082" s="185"/>
      <c r="AI3082" s="183"/>
      <c r="AJ3082" s="185"/>
      <c r="AK3082" s="183"/>
      <c r="AL3082" s="185"/>
      <c r="AM3082" s="183"/>
      <c r="AN3082" s="185"/>
      <c r="AO3082" s="183"/>
      <c r="AP3082" s="48"/>
      <c r="AQ3082" s="94"/>
    </row>
    <row r="3083" spans="1:43" x14ac:dyDescent="0.2">
      <c r="A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83"/>
      <c r="S3083" s="83"/>
      <c r="T3083" s="83"/>
      <c r="U3083" s="83"/>
      <c r="V3083" s="83"/>
      <c r="W3083" s="83"/>
      <c r="X3083" s="83"/>
      <c r="Y3083" s="83"/>
      <c r="Z3083" s="83"/>
      <c r="AA3083" s="83"/>
      <c r="AB3083" s="83"/>
      <c r="AC3083" s="83"/>
      <c r="AD3083" s="185"/>
      <c r="AE3083" s="183"/>
      <c r="AF3083" s="185"/>
      <c r="AG3083" s="183"/>
      <c r="AH3083" s="185"/>
      <c r="AI3083" s="183"/>
      <c r="AJ3083" s="185"/>
      <c r="AK3083" s="183"/>
      <c r="AL3083" s="185"/>
      <c r="AM3083" s="183"/>
      <c r="AN3083" s="185"/>
      <c r="AO3083" s="183"/>
      <c r="AP3083" s="48"/>
      <c r="AQ3083" s="94"/>
    </row>
    <row r="3084" spans="1:43" x14ac:dyDescent="0.2">
      <c r="A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83"/>
      <c r="S3084" s="83"/>
      <c r="T3084" s="83"/>
      <c r="U3084" s="83"/>
      <c r="V3084" s="83"/>
      <c r="W3084" s="83"/>
      <c r="X3084" s="83"/>
      <c r="Y3084" s="83"/>
      <c r="Z3084" s="83"/>
      <c r="AA3084" s="83"/>
      <c r="AB3084" s="83"/>
      <c r="AC3084" s="83"/>
      <c r="AD3084" s="185"/>
      <c r="AE3084" s="183"/>
      <c r="AF3084" s="185"/>
      <c r="AG3084" s="183"/>
      <c r="AH3084" s="185"/>
      <c r="AI3084" s="183"/>
      <c r="AJ3084" s="185"/>
      <c r="AK3084" s="183"/>
      <c r="AL3084" s="185"/>
      <c r="AM3084" s="183"/>
      <c r="AN3084" s="185"/>
      <c r="AO3084" s="183"/>
      <c r="AP3084" s="48"/>
      <c r="AQ3084" s="94"/>
    </row>
    <row r="3085" spans="1:43" x14ac:dyDescent="0.2">
      <c r="A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83"/>
      <c r="S3085" s="83"/>
      <c r="T3085" s="83"/>
      <c r="U3085" s="83"/>
      <c r="V3085" s="83"/>
      <c r="W3085" s="83"/>
      <c r="X3085" s="83"/>
      <c r="Y3085" s="83"/>
      <c r="Z3085" s="83"/>
      <c r="AA3085" s="83"/>
      <c r="AB3085" s="83"/>
      <c r="AC3085" s="83"/>
      <c r="AD3085" s="185"/>
      <c r="AE3085" s="183"/>
      <c r="AF3085" s="185"/>
      <c r="AG3085" s="183"/>
      <c r="AH3085" s="185"/>
      <c r="AI3085" s="183"/>
      <c r="AJ3085" s="185"/>
      <c r="AK3085" s="183"/>
      <c r="AL3085" s="185"/>
      <c r="AM3085" s="183"/>
      <c r="AN3085" s="185"/>
      <c r="AO3085" s="183"/>
      <c r="AP3085" s="48"/>
      <c r="AQ3085" s="94"/>
    </row>
    <row r="3086" spans="1:43" x14ac:dyDescent="0.2">
      <c r="A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83"/>
      <c r="S3086" s="83"/>
      <c r="T3086" s="83"/>
      <c r="U3086" s="83"/>
      <c r="V3086" s="83"/>
      <c r="W3086" s="83"/>
      <c r="X3086" s="83"/>
      <c r="Y3086" s="83"/>
      <c r="Z3086" s="83"/>
      <c r="AA3086" s="83"/>
      <c r="AB3086" s="83"/>
      <c r="AC3086" s="83"/>
      <c r="AD3086" s="185"/>
      <c r="AE3086" s="183"/>
      <c r="AF3086" s="185"/>
      <c r="AG3086" s="183"/>
      <c r="AH3086" s="185"/>
      <c r="AI3086" s="183"/>
      <c r="AJ3086" s="185"/>
      <c r="AK3086" s="183"/>
      <c r="AL3086" s="185"/>
      <c r="AM3086" s="183"/>
      <c r="AN3086" s="185"/>
      <c r="AO3086" s="183"/>
      <c r="AP3086" s="48"/>
      <c r="AQ3086" s="94"/>
    </row>
    <row r="3087" spans="1:43" x14ac:dyDescent="0.2">
      <c r="A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83"/>
      <c r="S3087" s="83"/>
      <c r="T3087" s="83"/>
      <c r="U3087" s="83"/>
      <c r="V3087" s="83"/>
      <c r="W3087" s="83"/>
      <c r="X3087" s="83"/>
      <c r="Y3087" s="83"/>
      <c r="Z3087" s="83"/>
      <c r="AA3087" s="83"/>
      <c r="AB3087" s="83"/>
      <c r="AC3087" s="83"/>
      <c r="AD3087" s="185"/>
      <c r="AE3087" s="183"/>
      <c r="AF3087" s="185"/>
      <c r="AG3087" s="183"/>
      <c r="AH3087" s="185"/>
      <c r="AI3087" s="183"/>
      <c r="AJ3087" s="185"/>
      <c r="AK3087" s="183"/>
      <c r="AL3087" s="185"/>
      <c r="AM3087" s="183"/>
      <c r="AN3087" s="185"/>
      <c r="AO3087" s="183"/>
      <c r="AP3087" s="48"/>
      <c r="AQ3087" s="94"/>
    </row>
    <row r="3088" spans="1:43" x14ac:dyDescent="0.2">
      <c r="A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83"/>
      <c r="S3088" s="83"/>
      <c r="T3088" s="83"/>
      <c r="U3088" s="83"/>
      <c r="V3088" s="83"/>
      <c r="W3088" s="83"/>
      <c r="X3088" s="83"/>
      <c r="Y3088" s="83"/>
      <c r="Z3088" s="83"/>
      <c r="AA3088" s="83"/>
      <c r="AB3088" s="83"/>
      <c r="AC3088" s="83"/>
      <c r="AD3088" s="185"/>
      <c r="AE3088" s="183"/>
      <c r="AF3088" s="185"/>
      <c r="AG3088" s="183"/>
      <c r="AH3088" s="185"/>
      <c r="AI3088" s="183"/>
      <c r="AJ3088" s="185"/>
      <c r="AK3088" s="183"/>
      <c r="AL3088" s="185"/>
      <c r="AM3088" s="183"/>
      <c r="AN3088" s="185"/>
      <c r="AO3088" s="183"/>
      <c r="AP3088" s="48"/>
      <c r="AQ3088" s="94"/>
    </row>
    <row r="3089" spans="1:43" x14ac:dyDescent="0.2">
      <c r="A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83"/>
      <c r="S3089" s="83"/>
      <c r="T3089" s="83"/>
      <c r="U3089" s="83"/>
      <c r="V3089" s="83"/>
      <c r="W3089" s="83"/>
      <c r="X3089" s="83"/>
      <c r="Y3089" s="83"/>
      <c r="Z3089" s="83"/>
      <c r="AA3089" s="83"/>
      <c r="AB3089" s="83"/>
      <c r="AC3089" s="83"/>
      <c r="AD3089" s="185"/>
      <c r="AE3089" s="183"/>
      <c r="AF3089" s="185"/>
      <c r="AG3089" s="183"/>
      <c r="AH3089" s="185"/>
      <c r="AI3089" s="183"/>
      <c r="AJ3089" s="185"/>
      <c r="AK3089" s="183"/>
      <c r="AL3089" s="185"/>
      <c r="AM3089" s="183"/>
      <c r="AN3089" s="185"/>
      <c r="AO3089" s="183"/>
      <c r="AP3089" s="48"/>
      <c r="AQ3089" s="94"/>
    </row>
    <row r="3090" spans="1:43" x14ac:dyDescent="0.2">
      <c r="A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83"/>
      <c r="S3090" s="83"/>
      <c r="T3090" s="83"/>
      <c r="U3090" s="83"/>
      <c r="V3090" s="83"/>
      <c r="W3090" s="83"/>
      <c r="X3090" s="83"/>
      <c r="Y3090" s="83"/>
      <c r="Z3090" s="83"/>
      <c r="AA3090" s="83"/>
      <c r="AB3090" s="83"/>
      <c r="AC3090" s="83"/>
      <c r="AD3090" s="185"/>
      <c r="AE3090" s="183"/>
      <c r="AF3090" s="185"/>
      <c r="AG3090" s="183"/>
      <c r="AH3090" s="185"/>
      <c r="AI3090" s="183"/>
      <c r="AJ3090" s="185"/>
      <c r="AK3090" s="183"/>
      <c r="AL3090" s="185"/>
      <c r="AM3090" s="183"/>
      <c r="AN3090" s="185"/>
      <c r="AO3090" s="183"/>
      <c r="AP3090" s="48"/>
      <c r="AQ3090" s="94"/>
    </row>
    <row r="3091" spans="1:43" x14ac:dyDescent="0.2">
      <c r="A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83"/>
      <c r="S3091" s="83"/>
      <c r="T3091" s="83"/>
      <c r="U3091" s="83"/>
      <c r="V3091" s="83"/>
      <c r="W3091" s="83"/>
      <c r="X3091" s="83"/>
      <c r="Y3091" s="83"/>
      <c r="Z3091" s="83"/>
      <c r="AA3091" s="83"/>
      <c r="AB3091" s="83"/>
      <c r="AC3091" s="83"/>
      <c r="AD3091" s="185"/>
      <c r="AE3091" s="183"/>
      <c r="AF3091" s="185"/>
      <c r="AG3091" s="183"/>
      <c r="AH3091" s="185"/>
      <c r="AI3091" s="183"/>
      <c r="AJ3091" s="185"/>
      <c r="AK3091" s="183"/>
      <c r="AL3091" s="185"/>
      <c r="AM3091" s="183"/>
      <c r="AN3091" s="185"/>
      <c r="AO3091" s="183"/>
      <c r="AP3091" s="48"/>
      <c r="AQ3091" s="94"/>
    </row>
    <row r="3092" spans="1:43" x14ac:dyDescent="0.2">
      <c r="A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83"/>
      <c r="S3092" s="83"/>
      <c r="T3092" s="83"/>
      <c r="U3092" s="83"/>
      <c r="V3092" s="83"/>
      <c r="W3092" s="83"/>
      <c r="X3092" s="83"/>
      <c r="Y3092" s="83"/>
      <c r="Z3092" s="83"/>
      <c r="AA3092" s="83"/>
      <c r="AB3092" s="83"/>
      <c r="AC3092" s="83"/>
      <c r="AD3092" s="185"/>
      <c r="AE3092" s="183"/>
      <c r="AF3092" s="185"/>
      <c r="AG3092" s="183"/>
      <c r="AH3092" s="185"/>
      <c r="AI3092" s="183"/>
      <c r="AJ3092" s="185"/>
      <c r="AK3092" s="183"/>
      <c r="AL3092" s="185"/>
      <c r="AM3092" s="183"/>
      <c r="AN3092" s="185"/>
      <c r="AO3092" s="183"/>
      <c r="AP3092" s="48"/>
      <c r="AQ3092" s="94"/>
    </row>
    <row r="3093" spans="1:43" x14ac:dyDescent="0.2">
      <c r="A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83"/>
      <c r="S3093" s="83"/>
      <c r="T3093" s="83"/>
      <c r="U3093" s="83"/>
      <c r="V3093" s="83"/>
      <c r="W3093" s="83"/>
      <c r="X3093" s="83"/>
      <c r="Y3093" s="83"/>
      <c r="Z3093" s="83"/>
      <c r="AA3093" s="83"/>
      <c r="AB3093" s="83"/>
      <c r="AC3093" s="83"/>
      <c r="AD3093" s="185"/>
      <c r="AE3093" s="183"/>
      <c r="AF3093" s="185"/>
      <c r="AG3093" s="183"/>
      <c r="AH3093" s="185"/>
      <c r="AI3093" s="183"/>
      <c r="AJ3093" s="185"/>
      <c r="AK3093" s="183"/>
      <c r="AL3093" s="185"/>
      <c r="AM3093" s="183"/>
      <c r="AN3093" s="185"/>
      <c r="AO3093" s="183"/>
      <c r="AP3093" s="48"/>
      <c r="AQ3093" s="94"/>
    </row>
    <row r="3094" spans="1:43" x14ac:dyDescent="0.2">
      <c r="A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83"/>
      <c r="S3094" s="83"/>
      <c r="T3094" s="83"/>
      <c r="U3094" s="83"/>
      <c r="V3094" s="83"/>
      <c r="W3094" s="83"/>
      <c r="X3094" s="83"/>
      <c r="Y3094" s="83"/>
      <c r="Z3094" s="83"/>
      <c r="AA3094" s="83"/>
      <c r="AB3094" s="83"/>
      <c r="AC3094" s="83"/>
      <c r="AD3094" s="185"/>
      <c r="AE3094" s="183"/>
      <c r="AF3094" s="185"/>
      <c r="AG3094" s="183"/>
      <c r="AH3094" s="185"/>
      <c r="AI3094" s="183"/>
      <c r="AJ3094" s="185"/>
      <c r="AK3094" s="183"/>
      <c r="AL3094" s="185"/>
      <c r="AM3094" s="183"/>
      <c r="AN3094" s="185"/>
      <c r="AO3094" s="183"/>
      <c r="AP3094" s="48"/>
      <c r="AQ3094" s="94"/>
    </row>
    <row r="3095" spans="1:43" x14ac:dyDescent="0.2">
      <c r="A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83"/>
      <c r="S3095" s="83"/>
      <c r="T3095" s="83"/>
      <c r="U3095" s="83"/>
      <c r="V3095" s="83"/>
      <c r="W3095" s="83"/>
      <c r="X3095" s="83"/>
      <c r="Y3095" s="83"/>
      <c r="Z3095" s="83"/>
      <c r="AA3095" s="83"/>
      <c r="AB3095" s="83"/>
      <c r="AC3095" s="83"/>
      <c r="AD3095" s="185"/>
      <c r="AE3095" s="183"/>
      <c r="AF3095" s="185"/>
      <c r="AG3095" s="183"/>
      <c r="AH3095" s="185"/>
      <c r="AI3095" s="183"/>
      <c r="AJ3095" s="185"/>
      <c r="AK3095" s="183"/>
      <c r="AL3095" s="185"/>
      <c r="AM3095" s="183"/>
      <c r="AN3095" s="185"/>
      <c r="AO3095" s="183"/>
      <c r="AP3095" s="48"/>
      <c r="AQ3095" s="94"/>
    </row>
    <row r="3096" spans="1:43" x14ac:dyDescent="0.2">
      <c r="A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83"/>
      <c r="S3096" s="83"/>
      <c r="T3096" s="83"/>
      <c r="U3096" s="83"/>
      <c r="V3096" s="83"/>
      <c r="W3096" s="83"/>
      <c r="X3096" s="83"/>
      <c r="Y3096" s="83"/>
      <c r="Z3096" s="83"/>
      <c r="AA3096" s="83"/>
      <c r="AB3096" s="83"/>
      <c r="AC3096" s="83"/>
      <c r="AD3096" s="185"/>
      <c r="AE3096" s="183"/>
      <c r="AF3096" s="185"/>
      <c r="AG3096" s="183"/>
      <c r="AH3096" s="185"/>
      <c r="AI3096" s="183"/>
      <c r="AJ3096" s="185"/>
      <c r="AK3096" s="183"/>
      <c r="AL3096" s="185"/>
      <c r="AM3096" s="183"/>
      <c r="AN3096" s="185"/>
      <c r="AO3096" s="183"/>
      <c r="AP3096" s="48"/>
      <c r="AQ3096" s="94"/>
    </row>
    <row r="3097" spans="1:43" x14ac:dyDescent="0.2">
      <c r="A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83"/>
      <c r="S3097" s="83"/>
      <c r="T3097" s="83"/>
      <c r="U3097" s="83"/>
      <c r="V3097" s="83"/>
      <c r="W3097" s="83"/>
      <c r="X3097" s="83"/>
      <c r="Y3097" s="83"/>
      <c r="Z3097" s="83"/>
      <c r="AA3097" s="83"/>
      <c r="AB3097" s="83"/>
      <c r="AC3097" s="83"/>
      <c r="AD3097" s="185"/>
      <c r="AE3097" s="183"/>
      <c r="AF3097" s="185"/>
      <c r="AG3097" s="183"/>
      <c r="AH3097" s="185"/>
      <c r="AI3097" s="183"/>
      <c r="AJ3097" s="185"/>
      <c r="AK3097" s="183"/>
      <c r="AL3097" s="185"/>
      <c r="AM3097" s="183"/>
      <c r="AN3097" s="185"/>
      <c r="AO3097" s="183"/>
      <c r="AP3097" s="48"/>
      <c r="AQ3097" s="94"/>
    </row>
    <row r="3098" spans="1:43" x14ac:dyDescent="0.2">
      <c r="A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83"/>
      <c r="S3098" s="83"/>
      <c r="T3098" s="83"/>
      <c r="U3098" s="83"/>
      <c r="V3098" s="83"/>
      <c r="W3098" s="83"/>
      <c r="X3098" s="83"/>
      <c r="Y3098" s="83"/>
      <c r="Z3098" s="83"/>
      <c r="AA3098" s="83"/>
      <c r="AB3098" s="83"/>
      <c r="AC3098" s="83"/>
      <c r="AD3098" s="185"/>
      <c r="AE3098" s="183"/>
      <c r="AF3098" s="185"/>
      <c r="AG3098" s="183"/>
      <c r="AH3098" s="185"/>
      <c r="AI3098" s="183"/>
      <c r="AJ3098" s="185"/>
      <c r="AK3098" s="183"/>
      <c r="AL3098" s="185"/>
      <c r="AM3098" s="183"/>
      <c r="AN3098" s="185"/>
      <c r="AO3098" s="183"/>
      <c r="AP3098" s="48"/>
      <c r="AQ3098" s="94"/>
    </row>
    <row r="3099" spans="1:43" x14ac:dyDescent="0.2">
      <c r="A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83"/>
      <c r="S3099" s="83"/>
      <c r="T3099" s="83"/>
      <c r="U3099" s="83"/>
      <c r="V3099" s="83"/>
      <c r="W3099" s="83"/>
      <c r="X3099" s="83"/>
      <c r="Y3099" s="83"/>
      <c r="Z3099" s="83"/>
      <c r="AA3099" s="83"/>
      <c r="AB3099" s="83"/>
      <c r="AC3099" s="83"/>
      <c r="AD3099" s="185"/>
      <c r="AE3099" s="183"/>
      <c r="AF3099" s="185"/>
      <c r="AG3099" s="183"/>
      <c r="AH3099" s="185"/>
      <c r="AI3099" s="183"/>
      <c r="AJ3099" s="185"/>
      <c r="AK3099" s="183"/>
      <c r="AL3099" s="185"/>
      <c r="AM3099" s="183"/>
      <c r="AN3099" s="185"/>
      <c r="AO3099" s="183"/>
      <c r="AP3099" s="48"/>
      <c r="AQ3099" s="94"/>
    </row>
    <row r="3100" spans="1:43" x14ac:dyDescent="0.2">
      <c r="A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83"/>
      <c r="S3100" s="83"/>
      <c r="T3100" s="83"/>
      <c r="U3100" s="83"/>
      <c r="V3100" s="83"/>
      <c r="W3100" s="83"/>
      <c r="X3100" s="83"/>
      <c r="Y3100" s="83"/>
      <c r="Z3100" s="83"/>
      <c r="AA3100" s="83"/>
      <c r="AB3100" s="83"/>
      <c r="AC3100" s="83"/>
      <c r="AD3100" s="185"/>
      <c r="AE3100" s="183"/>
      <c r="AF3100" s="185"/>
      <c r="AG3100" s="183"/>
      <c r="AH3100" s="185"/>
      <c r="AI3100" s="183"/>
      <c r="AJ3100" s="185"/>
      <c r="AK3100" s="183"/>
      <c r="AL3100" s="185"/>
      <c r="AM3100" s="183"/>
      <c r="AN3100" s="185"/>
      <c r="AO3100" s="183"/>
      <c r="AP3100" s="48"/>
      <c r="AQ3100" s="94"/>
    </row>
    <row r="3101" spans="1:43" x14ac:dyDescent="0.2">
      <c r="A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83"/>
      <c r="S3101" s="83"/>
      <c r="T3101" s="83"/>
      <c r="U3101" s="83"/>
      <c r="V3101" s="83"/>
      <c r="W3101" s="83"/>
      <c r="X3101" s="83"/>
      <c r="Y3101" s="83"/>
      <c r="Z3101" s="83"/>
      <c r="AA3101" s="83"/>
      <c r="AB3101" s="83"/>
      <c r="AC3101" s="83"/>
      <c r="AD3101" s="185"/>
      <c r="AE3101" s="183"/>
      <c r="AF3101" s="185"/>
      <c r="AG3101" s="183"/>
      <c r="AH3101" s="185"/>
      <c r="AI3101" s="183"/>
      <c r="AJ3101" s="185"/>
      <c r="AK3101" s="183"/>
      <c r="AL3101" s="185"/>
      <c r="AM3101" s="183"/>
      <c r="AN3101" s="185"/>
      <c r="AO3101" s="183"/>
      <c r="AP3101" s="48"/>
      <c r="AQ3101" s="94"/>
    </row>
    <row r="3102" spans="1:43" x14ac:dyDescent="0.2">
      <c r="A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83"/>
      <c r="S3102" s="83"/>
      <c r="T3102" s="83"/>
      <c r="U3102" s="83"/>
      <c r="V3102" s="83"/>
      <c r="W3102" s="83"/>
      <c r="X3102" s="83"/>
      <c r="Y3102" s="83"/>
      <c r="Z3102" s="83"/>
      <c r="AA3102" s="83"/>
      <c r="AB3102" s="83"/>
      <c r="AC3102" s="83"/>
      <c r="AD3102" s="185"/>
      <c r="AE3102" s="183"/>
      <c r="AF3102" s="185"/>
      <c r="AG3102" s="183"/>
      <c r="AH3102" s="185"/>
      <c r="AI3102" s="183"/>
      <c r="AJ3102" s="185"/>
      <c r="AK3102" s="183"/>
      <c r="AL3102" s="185"/>
      <c r="AM3102" s="183"/>
      <c r="AN3102" s="185"/>
      <c r="AO3102" s="183"/>
      <c r="AP3102" s="48"/>
      <c r="AQ3102" s="94"/>
    </row>
    <row r="3103" spans="1:43" x14ac:dyDescent="0.2">
      <c r="A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83"/>
      <c r="S3103" s="83"/>
      <c r="T3103" s="83"/>
      <c r="U3103" s="83"/>
      <c r="V3103" s="83"/>
      <c r="W3103" s="83"/>
      <c r="X3103" s="83"/>
      <c r="Y3103" s="83"/>
      <c r="Z3103" s="83"/>
      <c r="AA3103" s="83"/>
      <c r="AB3103" s="83"/>
      <c r="AC3103" s="83"/>
      <c r="AD3103" s="185"/>
      <c r="AE3103" s="183"/>
      <c r="AF3103" s="185"/>
      <c r="AG3103" s="183"/>
      <c r="AH3103" s="185"/>
      <c r="AI3103" s="183"/>
      <c r="AJ3103" s="185"/>
      <c r="AK3103" s="183"/>
      <c r="AL3103" s="185"/>
      <c r="AM3103" s="183"/>
      <c r="AN3103" s="185"/>
      <c r="AO3103" s="183"/>
      <c r="AP3103" s="48"/>
      <c r="AQ3103" s="94"/>
    </row>
    <row r="3104" spans="1:43" x14ac:dyDescent="0.2">
      <c r="A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83"/>
      <c r="S3104" s="83"/>
      <c r="T3104" s="83"/>
      <c r="U3104" s="83"/>
      <c r="V3104" s="83"/>
      <c r="W3104" s="83"/>
      <c r="X3104" s="83"/>
      <c r="Y3104" s="83"/>
      <c r="Z3104" s="83"/>
      <c r="AA3104" s="83"/>
      <c r="AB3104" s="83"/>
      <c r="AC3104" s="83"/>
      <c r="AD3104" s="185"/>
      <c r="AE3104" s="183"/>
      <c r="AF3104" s="185"/>
      <c r="AG3104" s="183"/>
      <c r="AH3104" s="185"/>
      <c r="AI3104" s="183"/>
      <c r="AJ3104" s="185"/>
      <c r="AK3104" s="183"/>
      <c r="AL3104" s="185"/>
      <c r="AM3104" s="183"/>
      <c r="AN3104" s="185"/>
      <c r="AO3104" s="183"/>
      <c r="AP3104" s="48"/>
      <c r="AQ3104" s="94"/>
    </row>
    <row r="3105" spans="1:43" x14ac:dyDescent="0.2">
      <c r="A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83"/>
      <c r="S3105" s="83"/>
      <c r="T3105" s="83"/>
      <c r="U3105" s="83"/>
      <c r="V3105" s="83"/>
      <c r="W3105" s="83"/>
      <c r="X3105" s="83"/>
      <c r="Y3105" s="83"/>
      <c r="Z3105" s="83"/>
      <c r="AA3105" s="83"/>
      <c r="AB3105" s="83"/>
      <c r="AC3105" s="83"/>
      <c r="AD3105" s="185"/>
      <c r="AE3105" s="183"/>
      <c r="AF3105" s="185"/>
      <c r="AG3105" s="183"/>
      <c r="AH3105" s="185"/>
      <c r="AI3105" s="183"/>
      <c r="AJ3105" s="185"/>
      <c r="AK3105" s="183"/>
      <c r="AL3105" s="185"/>
      <c r="AM3105" s="183"/>
      <c r="AN3105" s="185"/>
      <c r="AO3105" s="183"/>
      <c r="AP3105" s="48"/>
      <c r="AQ3105" s="94"/>
    </row>
    <row r="3106" spans="1:43" x14ac:dyDescent="0.2">
      <c r="A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83"/>
      <c r="S3106" s="83"/>
      <c r="T3106" s="83"/>
      <c r="U3106" s="83"/>
      <c r="V3106" s="83"/>
      <c r="W3106" s="83"/>
      <c r="X3106" s="83"/>
      <c r="Y3106" s="83"/>
      <c r="Z3106" s="83"/>
      <c r="AA3106" s="83"/>
      <c r="AB3106" s="83"/>
      <c r="AC3106" s="83"/>
      <c r="AD3106" s="185"/>
      <c r="AE3106" s="183"/>
      <c r="AF3106" s="185"/>
      <c r="AG3106" s="183"/>
      <c r="AH3106" s="185"/>
      <c r="AI3106" s="183"/>
      <c r="AJ3106" s="185"/>
      <c r="AK3106" s="183"/>
      <c r="AL3106" s="185"/>
      <c r="AM3106" s="183"/>
      <c r="AN3106" s="185"/>
      <c r="AO3106" s="183"/>
      <c r="AP3106" s="48"/>
      <c r="AQ3106" s="94"/>
    </row>
    <row r="3107" spans="1:43" x14ac:dyDescent="0.2">
      <c r="A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83"/>
      <c r="S3107" s="83"/>
      <c r="T3107" s="83"/>
      <c r="U3107" s="83"/>
      <c r="V3107" s="83"/>
      <c r="W3107" s="83"/>
      <c r="X3107" s="83"/>
      <c r="Y3107" s="83"/>
      <c r="Z3107" s="83"/>
      <c r="AA3107" s="83"/>
      <c r="AB3107" s="83"/>
      <c r="AC3107" s="83"/>
      <c r="AD3107" s="185"/>
      <c r="AE3107" s="183"/>
      <c r="AF3107" s="185"/>
      <c r="AG3107" s="183"/>
      <c r="AH3107" s="185"/>
      <c r="AI3107" s="183"/>
      <c r="AJ3107" s="185"/>
      <c r="AK3107" s="183"/>
      <c r="AL3107" s="185"/>
      <c r="AM3107" s="183"/>
      <c r="AN3107" s="185"/>
      <c r="AO3107" s="183"/>
      <c r="AP3107" s="48"/>
      <c r="AQ3107" s="94"/>
    </row>
    <row r="3108" spans="1:43" x14ac:dyDescent="0.2">
      <c r="A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83"/>
      <c r="S3108" s="83"/>
      <c r="T3108" s="83"/>
      <c r="U3108" s="83"/>
      <c r="V3108" s="83"/>
      <c r="W3108" s="83"/>
      <c r="X3108" s="83"/>
      <c r="Y3108" s="83"/>
      <c r="Z3108" s="83"/>
      <c r="AA3108" s="83"/>
      <c r="AB3108" s="83"/>
      <c r="AC3108" s="83"/>
      <c r="AD3108" s="185"/>
      <c r="AE3108" s="183"/>
      <c r="AF3108" s="185"/>
      <c r="AG3108" s="183"/>
      <c r="AH3108" s="185"/>
      <c r="AI3108" s="183"/>
      <c r="AJ3108" s="185"/>
      <c r="AK3108" s="183"/>
      <c r="AL3108" s="185"/>
      <c r="AM3108" s="183"/>
      <c r="AN3108" s="185"/>
      <c r="AO3108" s="183"/>
      <c r="AP3108" s="48"/>
      <c r="AQ3108" s="94"/>
    </row>
    <row r="3109" spans="1:43" x14ac:dyDescent="0.2">
      <c r="A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83"/>
      <c r="S3109" s="83"/>
      <c r="T3109" s="83"/>
      <c r="U3109" s="83"/>
      <c r="V3109" s="83"/>
      <c r="W3109" s="83"/>
      <c r="X3109" s="83"/>
      <c r="Y3109" s="83"/>
      <c r="Z3109" s="83"/>
      <c r="AA3109" s="83"/>
      <c r="AB3109" s="83"/>
      <c r="AC3109" s="83"/>
      <c r="AD3109" s="185"/>
      <c r="AE3109" s="183"/>
      <c r="AF3109" s="185"/>
      <c r="AG3109" s="183"/>
      <c r="AH3109" s="185"/>
      <c r="AI3109" s="183"/>
      <c r="AJ3109" s="185"/>
      <c r="AK3109" s="183"/>
      <c r="AL3109" s="185"/>
      <c r="AM3109" s="183"/>
      <c r="AN3109" s="185"/>
      <c r="AO3109" s="183"/>
      <c r="AP3109" s="48"/>
      <c r="AQ3109" s="94"/>
    </row>
    <row r="3110" spans="1:43" x14ac:dyDescent="0.2">
      <c r="A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83"/>
      <c r="S3110" s="83"/>
      <c r="T3110" s="83"/>
      <c r="U3110" s="83"/>
      <c r="V3110" s="83"/>
      <c r="W3110" s="83"/>
      <c r="X3110" s="83"/>
      <c r="Y3110" s="83"/>
      <c r="Z3110" s="83"/>
      <c r="AA3110" s="83"/>
      <c r="AB3110" s="83"/>
      <c r="AC3110" s="83"/>
      <c r="AD3110" s="185"/>
      <c r="AE3110" s="183"/>
      <c r="AF3110" s="185"/>
      <c r="AG3110" s="183"/>
      <c r="AH3110" s="185"/>
      <c r="AI3110" s="183"/>
      <c r="AJ3110" s="185"/>
      <c r="AK3110" s="183"/>
      <c r="AL3110" s="185"/>
      <c r="AM3110" s="183"/>
      <c r="AN3110" s="185"/>
      <c r="AO3110" s="183"/>
      <c r="AP3110" s="48"/>
      <c r="AQ3110" s="94"/>
    </row>
    <row r="3111" spans="1:43" x14ac:dyDescent="0.2">
      <c r="A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83"/>
      <c r="S3111" s="83"/>
      <c r="T3111" s="83"/>
      <c r="U3111" s="83"/>
      <c r="V3111" s="83"/>
      <c r="W3111" s="83"/>
      <c r="X3111" s="83"/>
      <c r="Y3111" s="83"/>
      <c r="Z3111" s="83"/>
      <c r="AA3111" s="83"/>
      <c r="AB3111" s="83"/>
      <c r="AC3111" s="83"/>
      <c r="AD3111" s="185"/>
      <c r="AE3111" s="183"/>
      <c r="AF3111" s="185"/>
      <c r="AG3111" s="183"/>
      <c r="AH3111" s="185"/>
      <c r="AI3111" s="183"/>
      <c r="AJ3111" s="185"/>
      <c r="AK3111" s="183"/>
      <c r="AL3111" s="185"/>
      <c r="AM3111" s="183"/>
      <c r="AN3111" s="185"/>
      <c r="AO3111" s="183"/>
      <c r="AP3111" s="48"/>
      <c r="AQ3111" s="94"/>
    </row>
    <row r="3112" spans="1:43" x14ac:dyDescent="0.2">
      <c r="A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83"/>
      <c r="S3112" s="83"/>
      <c r="T3112" s="83"/>
      <c r="U3112" s="83"/>
      <c r="V3112" s="83"/>
      <c r="W3112" s="83"/>
      <c r="X3112" s="83"/>
      <c r="Y3112" s="83"/>
      <c r="Z3112" s="83"/>
      <c r="AA3112" s="83"/>
      <c r="AB3112" s="83"/>
      <c r="AC3112" s="83"/>
      <c r="AD3112" s="185"/>
      <c r="AE3112" s="183"/>
      <c r="AF3112" s="185"/>
      <c r="AG3112" s="183"/>
      <c r="AH3112" s="185"/>
      <c r="AI3112" s="183"/>
      <c r="AJ3112" s="185"/>
      <c r="AK3112" s="183"/>
      <c r="AL3112" s="185"/>
      <c r="AM3112" s="183"/>
      <c r="AN3112" s="185"/>
      <c r="AO3112" s="183"/>
      <c r="AP3112" s="48"/>
      <c r="AQ3112" s="94"/>
    </row>
    <row r="3113" spans="1:43" x14ac:dyDescent="0.2">
      <c r="A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83"/>
      <c r="S3113" s="83"/>
      <c r="T3113" s="83"/>
      <c r="U3113" s="83"/>
      <c r="V3113" s="83"/>
      <c r="W3113" s="83"/>
      <c r="X3113" s="83"/>
      <c r="Y3113" s="83"/>
      <c r="Z3113" s="83"/>
      <c r="AA3113" s="83"/>
      <c r="AB3113" s="83"/>
      <c r="AC3113" s="83"/>
      <c r="AD3113" s="185"/>
      <c r="AE3113" s="183"/>
      <c r="AF3113" s="185"/>
      <c r="AG3113" s="183"/>
      <c r="AH3113" s="185"/>
      <c r="AI3113" s="183"/>
      <c r="AJ3113" s="185"/>
      <c r="AK3113" s="183"/>
      <c r="AL3113" s="185"/>
      <c r="AM3113" s="183"/>
      <c r="AN3113" s="185"/>
      <c r="AO3113" s="183"/>
      <c r="AP3113" s="48"/>
      <c r="AQ3113" s="94"/>
    </row>
    <row r="3114" spans="1:43" x14ac:dyDescent="0.2">
      <c r="A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83"/>
      <c r="S3114" s="83"/>
      <c r="T3114" s="83"/>
      <c r="U3114" s="83"/>
      <c r="V3114" s="83"/>
      <c r="W3114" s="83"/>
      <c r="X3114" s="83"/>
      <c r="Y3114" s="83"/>
      <c r="Z3114" s="83"/>
      <c r="AA3114" s="83"/>
      <c r="AB3114" s="83"/>
      <c r="AC3114" s="83"/>
      <c r="AD3114" s="185"/>
      <c r="AE3114" s="183"/>
      <c r="AF3114" s="185"/>
      <c r="AG3114" s="183"/>
      <c r="AH3114" s="185"/>
      <c r="AI3114" s="183"/>
      <c r="AJ3114" s="185"/>
      <c r="AK3114" s="183"/>
      <c r="AL3114" s="185"/>
      <c r="AM3114" s="183"/>
      <c r="AN3114" s="185"/>
      <c r="AO3114" s="183"/>
      <c r="AP3114" s="48"/>
      <c r="AQ3114" s="94"/>
    </row>
    <row r="3115" spans="1:43" x14ac:dyDescent="0.2">
      <c r="A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83"/>
      <c r="S3115" s="83"/>
      <c r="T3115" s="83"/>
      <c r="U3115" s="83"/>
      <c r="V3115" s="83"/>
      <c r="W3115" s="83"/>
      <c r="X3115" s="83"/>
      <c r="Y3115" s="83"/>
      <c r="Z3115" s="83"/>
      <c r="AA3115" s="83"/>
      <c r="AB3115" s="83"/>
      <c r="AC3115" s="83"/>
      <c r="AD3115" s="185"/>
      <c r="AE3115" s="183"/>
      <c r="AF3115" s="185"/>
      <c r="AG3115" s="183"/>
      <c r="AH3115" s="185"/>
      <c r="AI3115" s="183"/>
      <c r="AJ3115" s="185"/>
      <c r="AK3115" s="183"/>
      <c r="AL3115" s="185"/>
      <c r="AM3115" s="183"/>
      <c r="AN3115" s="185"/>
      <c r="AO3115" s="183"/>
      <c r="AP3115" s="48"/>
      <c r="AQ3115" s="94"/>
    </row>
    <row r="3116" spans="1:43" x14ac:dyDescent="0.2">
      <c r="A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83"/>
      <c r="S3116" s="83"/>
      <c r="T3116" s="83"/>
      <c r="U3116" s="83"/>
      <c r="V3116" s="83"/>
      <c r="W3116" s="83"/>
      <c r="X3116" s="83"/>
      <c r="Y3116" s="83"/>
      <c r="Z3116" s="83"/>
      <c r="AA3116" s="83"/>
      <c r="AB3116" s="83"/>
      <c r="AC3116" s="83"/>
      <c r="AD3116" s="185"/>
      <c r="AE3116" s="183"/>
      <c r="AF3116" s="185"/>
      <c r="AG3116" s="183"/>
      <c r="AH3116" s="185"/>
      <c r="AI3116" s="183"/>
      <c r="AJ3116" s="185"/>
      <c r="AK3116" s="183"/>
      <c r="AL3116" s="185"/>
      <c r="AM3116" s="183"/>
      <c r="AN3116" s="185"/>
      <c r="AO3116" s="183"/>
      <c r="AP3116" s="48"/>
      <c r="AQ3116" s="94"/>
    </row>
    <row r="3117" spans="1:43" x14ac:dyDescent="0.2">
      <c r="A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83"/>
      <c r="S3117" s="83"/>
      <c r="T3117" s="83"/>
      <c r="U3117" s="83"/>
      <c r="V3117" s="83"/>
      <c r="W3117" s="83"/>
      <c r="X3117" s="83"/>
      <c r="Y3117" s="83"/>
      <c r="Z3117" s="83"/>
      <c r="AA3117" s="83"/>
      <c r="AB3117" s="83"/>
      <c r="AC3117" s="83"/>
      <c r="AD3117" s="185"/>
      <c r="AE3117" s="183"/>
      <c r="AF3117" s="185"/>
      <c r="AG3117" s="183"/>
      <c r="AH3117" s="185"/>
      <c r="AI3117" s="183"/>
      <c r="AJ3117" s="185"/>
      <c r="AK3117" s="183"/>
      <c r="AL3117" s="185"/>
      <c r="AM3117" s="183"/>
      <c r="AN3117" s="185"/>
      <c r="AO3117" s="183"/>
      <c r="AP3117" s="48"/>
      <c r="AQ3117" s="94"/>
    </row>
    <row r="3118" spans="1:43" x14ac:dyDescent="0.2">
      <c r="A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83"/>
      <c r="S3118" s="83"/>
      <c r="T3118" s="83"/>
      <c r="U3118" s="83"/>
      <c r="V3118" s="83"/>
      <c r="W3118" s="83"/>
      <c r="X3118" s="83"/>
      <c r="Y3118" s="83"/>
      <c r="Z3118" s="83"/>
      <c r="AA3118" s="83"/>
      <c r="AB3118" s="83"/>
      <c r="AC3118" s="83"/>
      <c r="AD3118" s="185"/>
      <c r="AE3118" s="183"/>
      <c r="AF3118" s="185"/>
      <c r="AG3118" s="183"/>
      <c r="AH3118" s="185"/>
      <c r="AI3118" s="183"/>
      <c r="AJ3118" s="185"/>
      <c r="AK3118" s="183"/>
      <c r="AL3118" s="185"/>
      <c r="AM3118" s="183"/>
      <c r="AN3118" s="185"/>
      <c r="AO3118" s="183"/>
      <c r="AP3118" s="48"/>
      <c r="AQ3118" s="94"/>
    </row>
    <row r="3119" spans="1:43" x14ac:dyDescent="0.2">
      <c r="A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83"/>
      <c r="S3119" s="83"/>
      <c r="T3119" s="83"/>
      <c r="U3119" s="83"/>
      <c r="V3119" s="83"/>
      <c r="W3119" s="83"/>
      <c r="X3119" s="83"/>
      <c r="Y3119" s="83"/>
      <c r="Z3119" s="83"/>
      <c r="AA3119" s="83"/>
      <c r="AB3119" s="83"/>
      <c r="AC3119" s="83"/>
      <c r="AD3119" s="185"/>
      <c r="AE3119" s="183"/>
      <c r="AF3119" s="185"/>
      <c r="AG3119" s="183"/>
      <c r="AH3119" s="185"/>
      <c r="AI3119" s="183"/>
      <c r="AJ3119" s="185"/>
      <c r="AK3119" s="183"/>
      <c r="AL3119" s="185"/>
      <c r="AM3119" s="183"/>
      <c r="AN3119" s="185"/>
      <c r="AO3119" s="183"/>
      <c r="AP3119" s="48"/>
      <c r="AQ3119" s="94"/>
    </row>
    <row r="3120" spans="1:43" x14ac:dyDescent="0.2">
      <c r="A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83"/>
      <c r="S3120" s="83"/>
      <c r="T3120" s="83"/>
      <c r="U3120" s="83"/>
      <c r="V3120" s="83"/>
      <c r="W3120" s="83"/>
      <c r="X3120" s="83"/>
      <c r="Y3120" s="83"/>
      <c r="Z3120" s="83"/>
      <c r="AA3120" s="83"/>
      <c r="AB3120" s="83"/>
      <c r="AC3120" s="83"/>
      <c r="AD3120" s="185"/>
      <c r="AE3120" s="183"/>
      <c r="AF3120" s="185"/>
      <c r="AG3120" s="183"/>
      <c r="AH3120" s="185"/>
      <c r="AI3120" s="183"/>
      <c r="AJ3120" s="185"/>
      <c r="AK3120" s="183"/>
      <c r="AL3120" s="185"/>
      <c r="AM3120" s="183"/>
      <c r="AN3120" s="185"/>
      <c r="AO3120" s="183"/>
      <c r="AP3120" s="48"/>
      <c r="AQ3120" s="94"/>
    </row>
    <row r="3121" spans="1:43" x14ac:dyDescent="0.2">
      <c r="A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83"/>
      <c r="S3121" s="83"/>
      <c r="T3121" s="83"/>
      <c r="U3121" s="83"/>
      <c r="V3121" s="83"/>
      <c r="W3121" s="83"/>
      <c r="X3121" s="83"/>
      <c r="Y3121" s="83"/>
      <c r="Z3121" s="83"/>
      <c r="AA3121" s="83"/>
      <c r="AB3121" s="83"/>
      <c r="AC3121" s="83"/>
      <c r="AD3121" s="185"/>
      <c r="AE3121" s="183"/>
      <c r="AF3121" s="185"/>
      <c r="AG3121" s="183"/>
      <c r="AH3121" s="185"/>
      <c r="AI3121" s="183"/>
      <c r="AJ3121" s="185"/>
      <c r="AK3121" s="183"/>
      <c r="AL3121" s="185"/>
      <c r="AM3121" s="183"/>
      <c r="AN3121" s="185"/>
      <c r="AO3121" s="183"/>
      <c r="AP3121" s="48"/>
      <c r="AQ3121" s="94"/>
    </row>
    <row r="3122" spans="1:43" x14ac:dyDescent="0.2">
      <c r="A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83"/>
      <c r="S3122" s="83"/>
      <c r="T3122" s="83"/>
      <c r="U3122" s="83"/>
      <c r="V3122" s="83"/>
      <c r="W3122" s="83"/>
      <c r="X3122" s="83"/>
      <c r="Y3122" s="83"/>
      <c r="Z3122" s="83"/>
      <c r="AA3122" s="83"/>
      <c r="AB3122" s="83"/>
      <c r="AC3122" s="83"/>
      <c r="AD3122" s="185"/>
      <c r="AE3122" s="183"/>
      <c r="AF3122" s="185"/>
      <c r="AG3122" s="183"/>
      <c r="AH3122" s="185"/>
      <c r="AI3122" s="183"/>
      <c r="AJ3122" s="185"/>
      <c r="AK3122" s="183"/>
      <c r="AL3122" s="185"/>
      <c r="AM3122" s="183"/>
      <c r="AN3122" s="185"/>
      <c r="AO3122" s="183"/>
      <c r="AP3122" s="48"/>
      <c r="AQ3122" s="94"/>
    </row>
    <row r="3123" spans="1:43" x14ac:dyDescent="0.2">
      <c r="A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83"/>
      <c r="S3123" s="83"/>
      <c r="T3123" s="83"/>
      <c r="U3123" s="83"/>
      <c r="V3123" s="83"/>
      <c r="W3123" s="83"/>
      <c r="X3123" s="83"/>
      <c r="Y3123" s="83"/>
      <c r="Z3123" s="83"/>
      <c r="AA3123" s="83"/>
      <c r="AB3123" s="83"/>
      <c r="AC3123" s="83"/>
      <c r="AD3123" s="185"/>
      <c r="AE3123" s="183"/>
      <c r="AF3123" s="185"/>
      <c r="AG3123" s="183"/>
      <c r="AH3123" s="185"/>
      <c r="AI3123" s="183"/>
      <c r="AJ3123" s="185"/>
      <c r="AK3123" s="183"/>
      <c r="AL3123" s="185"/>
      <c r="AM3123" s="183"/>
      <c r="AN3123" s="185"/>
      <c r="AO3123" s="183"/>
      <c r="AP3123" s="48"/>
      <c r="AQ3123" s="94"/>
    </row>
    <row r="3124" spans="1:43" x14ac:dyDescent="0.2">
      <c r="A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83"/>
      <c r="S3124" s="83"/>
      <c r="T3124" s="83"/>
      <c r="U3124" s="83"/>
      <c r="V3124" s="83"/>
      <c r="W3124" s="83"/>
      <c r="X3124" s="83"/>
      <c r="Y3124" s="83"/>
      <c r="Z3124" s="83"/>
      <c r="AA3124" s="83"/>
      <c r="AB3124" s="83"/>
      <c r="AC3124" s="83"/>
      <c r="AD3124" s="185"/>
      <c r="AE3124" s="183"/>
      <c r="AF3124" s="185"/>
      <c r="AG3124" s="183"/>
      <c r="AH3124" s="185"/>
      <c r="AI3124" s="183"/>
      <c r="AJ3124" s="185"/>
      <c r="AK3124" s="183"/>
      <c r="AL3124" s="185"/>
      <c r="AM3124" s="183"/>
      <c r="AN3124" s="185"/>
      <c r="AO3124" s="183"/>
      <c r="AP3124" s="48"/>
      <c r="AQ3124" s="94"/>
    </row>
    <row r="3125" spans="1:43" x14ac:dyDescent="0.2">
      <c r="A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83"/>
      <c r="S3125" s="83"/>
      <c r="T3125" s="83"/>
      <c r="U3125" s="83"/>
      <c r="V3125" s="83"/>
      <c r="W3125" s="83"/>
      <c r="X3125" s="83"/>
      <c r="Y3125" s="83"/>
      <c r="Z3125" s="83"/>
      <c r="AA3125" s="83"/>
      <c r="AB3125" s="83"/>
      <c r="AC3125" s="83"/>
      <c r="AD3125" s="185"/>
      <c r="AE3125" s="183"/>
      <c r="AF3125" s="185"/>
      <c r="AG3125" s="183"/>
      <c r="AH3125" s="185"/>
      <c r="AI3125" s="183"/>
      <c r="AJ3125" s="185"/>
      <c r="AK3125" s="183"/>
      <c r="AL3125" s="185"/>
      <c r="AM3125" s="183"/>
      <c r="AN3125" s="185"/>
      <c r="AO3125" s="183"/>
      <c r="AP3125" s="48"/>
      <c r="AQ3125" s="94"/>
    </row>
    <row r="3126" spans="1:43" x14ac:dyDescent="0.2">
      <c r="A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  <c r="Z3126" s="83"/>
      <c r="AA3126" s="83"/>
      <c r="AB3126" s="83"/>
      <c r="AC3126" s="83"/>
      <c r="AD3126" s="185"/>
      <c r="AE3126" s="183"/>
      <c r="AF3126" s="185"/>
      <c r="AG3126" s="183"/>
      <c r="AH3126" s="185"/>
      <c r="AI3126" s="183"/>
      <c r="AJ3126" s="185"/>
      <c r="AK3126" s="183"/>
      <c r="AL3126" s="185"/>
      <c r="AM3126" s="183"/>
      <c r="AN3126" s="185"/>
      <c r="AO3126" s="183"/>
      <c r="AP3126" s="48"/>
      <c r="AQ3126" s="94"/>
    </row>
    <row r="3127" spans="1:43" x14ac:dyDescent="0.2">
      <c r="A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83"/>
      <c r="S3127" s="83"/>
      <c r="T3127" s="83"/>
      <c r="U3127" s="83"/>
      <c r="V3127" s="83"/>
      <c r="W3127" s="83"/>
      <c r="X3127" s="83"/>
      <c r="Y3127" s="83"/>
      <c r="Z3127" s="83"/>
      <c r="AA3127" s="83"/>
      <c r="AB3127" s="83"/>
      <c r="AC3127" s="83"/>
      <c r="AD3127" s="185"/>
      <c r="AE3127" s="183"/>
      <c r="AF3127" s="185"/>
      <c r="AG3127" s="183"/>
      <c r="AH3127" s="185"/>
      <c r="AI3127" s="183"/>
      <c r="AJ3127" s="185"/>
      <c r="AK3127" s="183"/>
      <c r="AL3127" s="185"/>
      <c r="AM3127" s="183"/>
      <c r="AN3127" s="185"/>
      <c r="AO3127" s="183"/>
      <c r="AP3127" s="48"/>
      <c r="AQ3127" s="94"/>
    </row>
    <row r="3128" spans="1:43" x14ac:dyDescent="0.2">
      <c r="A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83"/>
      <c r="S3128" s="83"/>
      <c r="T3128" s="83"/>
      <c r="U3128" s="83"/>
      <c r="V3128" s="83"/>
      <c r="W3128" s="83"/>
      <c r="X3128" s="83"/>
      <c r="Y3128" s="83"/>
      <c r="Z3128" s="83"/>
      <c r="AA3128" s="83"/>
      <c r="AB3128" s="83"/>
      <c r="AC3128" s="83"/>
      <c r="AD3128" s="185"/>
      <c r="AE3128" s="183"/>
      <c r="AF3128" s="185"/>
      <c r="AG3128" s="183"/>
      <c r="AH3128" s="185"/>
      <c r="AI3128" s="183"/>
      <c r="AJ3128" s="185"/>
      <c r="AK3128" s="183"/>
      <c r="AL3128" s="185"/>
      <c r="AM3128" s="183"/>
      <c r="AN3128" s="185"/>
      <c r="AO3128" s="183"/>
      <c r="AP3128" s="48"/>
      <c r="AQ3128" s="94"/>
    </row>
    <row r="3129" spans="1:43" x14ac:dyDescent="0.2">
      <c r="A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83"/>
      <c r="S3129" s="83"/>
      <c r="T3129" s="83"/>
      <c r="U3129" s="83"/>
      <c r="V3129" s="83"/>
      <c r="W3129" s="83"/>
      <c r="X3129" s="83"/>
      <c r="Y3129" s="83"/>
      <c r="Z3129" s="83"/>
      <c r="AA3129" s="83"/>
      <c r="AB3129" s="83"/>
      <c r="AC3129" s="83"/>
      <c r="AD3129" s="185"/>
      <c r="AE3129" s="183"/>
      <c r="AF3129" s="185"/>
      <c r="AG3129" s="183"/>
      <c r="AH3129" s="185"/>
      <c r="AI3129" s="183"/>
      <c r="AJ3129" s="185"/>
      <c r="AK3129" s="183"/>
      <c r="AL3129" s="185"/>
      <c r="AM3129" s="183"/>
      <c r="AN3129" s="185"/>
      <c r="AO3129" s="183"/>
      <c r="AP3129" s="48"/>
      <c r="AQ3129" s="94"/>
    </row>
    <row r="3130" spans="1:43" x14ac:dyDescent="0.2">
      <c r="A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83"/>
      <c r="S3130" s="83"/>
      <c r="T3130" s="83"/>
      <c r="U3130" s="83"/>
      <c r="V3130" s="83"/>
      <c r="W3130" s="83"/>
      <c r="X3130" s="83"/>
      <c r="Y3130" s="83"/>
      <c r="Z3130" s="83"/>
      <c r="AA3130" s="83"/>
      <c r="AB3130" s="83"/>
      <c r="AC3130" s="83"/>
      <c r="AD3130" s="185"/>
      <c r="AE3130" s="183"/>
      <c r="AF3130" s="185"/>
      <c r="AG3130" s="183"/>
      <c r="AH3130" s="185"/>
      <c r="AI3130" s="183"/>
      <c r="AJ3130" s="185"/>
      <c r="AK3130" s="183"/>
      <c r="AL3130" s="185"/>
      <c r="AM3130" s="183"/>
      <c r="AN3130" s="185"/>
      <c r="AO3130" s="183"/>
      <c r="AP3130" s="48"/>
      <c r="AQ3130" s="94"/>
    </row>
    <row r="3131" spans="1:43" x14ac:dyDescent="0.2">
      <c r="A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83"/>
      <c r="S3131" s="83"/>
      <c r="T3131" s="83"/>
      <c r="U3131" s="83"/>
      <c r="V3131" s="83"/>
      <c r="W3131" s="83"/>
      <c r="X3131" s="83"/>
      <c r="Y3131" s="83"/>
      <c r="Z3131" s="83"/>
      <c r="AA3131" s="83"/>
      <c r="AB3131" s="83"/>
      <c r="AC3131" s="83"/>
      <c r="AD3131" s="185"/>
      <c r="AE3131" s="183"/>
      <c r="AF3131" s="185"/>
      <c r="AG3131" s="183"/>
      <c r="AH3131" s="185"/>
      <c r="AI3131" s="183"/>
      <c r="AJ3131" s="185"/>
      <c r="AK3131" s="183"/>
      <c r="AL3131" s="185"/>
      <c r="AM3131" s="183"/>
      <c r="AN3131" s="185"/>
      <c r="AO3131" s="183"/>
      <c r="AP3131" s="48"/>
      <c r="AQ3131" s="94"/>
    </row>
    <row r="3132" spans="1:43" x14ac:dyDescent="0.2">
      <c r="A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83"/>
      <c r="S3132" s="83"/>
      <c r="T3132" s="83"/>
      <c r="U3132" s="83"/>
      <c r="V3132" s="83"/>
      <c r="W3132" s="83"/>
      <c r="X3132" s="83"/>
      <c r="Y3132" s="83"/>
      <c r="Z3132" s="83"/>
      <c r="AA3132" s="83"/>
      <c r="AB3132" s="83"/>
      <c r="AC3132" s="83"/>
      <c r="AD3132" s="185"/>
      <c r="AE3132" s="183"/>
      <c r="AF3132" s="185"/>
      <c r="AG3132" s="183"/>
      <c r="AH3132" s="185"/>
      <c r="AI3132" s="183"/>
      <c r="AJ3132" s="185"/>
      <c r="AK3132" s="183"/>
      <c r="AL3132" s="185"/>
      <c r="AM3132" s="183"/>
      <c r="AN3132" s="185"/>
      <c r="AO3132" s="183"/>
      <c r="AP3132" s="48"/>
      <c r="AQ3132" s="94"/>
    </row>
    <row r="3133" spans="1:43" x14ac:dyDescent="0.2">
      <c r="A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83"/>
      <c r="S3133" s="83"/>
      <c r="T3133" s="83"/>
      <c r="U3133" s="83"/>
      <c r="V3133" s="83"/>
      <c r="W3133" s="83"/>
      <c r="X3133" s="83"/>
      <c r="Y3133" s="83"/>
      <c r="Z3133" s="83"/>
      <c r="AA3133" s="83"/>
      <c r="AB3133" s="83"/>
      <c r="AC3133" s="83"/>
      <c r="AD3133" s="185"/>
      <c r="AE3133" s="183"/>
      <c r="AF3133" s="185"/>
      <c r="AG3133" s="183"/>
      <c r="AH3133" s="185"/>
      <c r="AI3133" s="183"/>
      <c r="AJ3133" s="185"/>
      <c r="AK3133" s="183"/>
      <c r="AL3133" s="185"/>
      <c r="AM3133" s="183"/>
      <c r="AN3133" s="185"/>
      <c r="AO3133" s="183"/>
      <c r="AP3133" s="48"/>
      <c r="AQ3133" s="94"/>
    </row>
    <row r="3134" spans="1:43" x14ac:dyDescent="0.2">
      <c r="A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83"/>
      <c r="S3134" s="83"/>
      <c r="T3134" s="83"/>
      <c r="U3134" s="83"/>
      <c r="V3134" s="83"/>
      <c r="W3134" s="83"/>
      <c r="X3134" s="83"/>
      <c r="Y3134" s="83"/>
      <c r="Z3134" s="83"/>
      <c r="AA3134" s="83"/>
      <c r="AB3134" s="83"/>
      <c r="AC3134" s="83"/>
      <c r="AD3134" s="185"/>
      <c r="AE3134" s="183"/>
      <c r="AF3134" s="185"/>
      <c r="AG3134" s="183"/>
      <c r="AH3134" s="185"/>
      <c r="AI3134" s="183"/>
      <c r="AJ3134" s="185"/>
      <c r="AK3134" s="183"/>
      <c r="AL3134" s="185"/>
      <c r="AM3134" s="183"/>
      <c r="AN3134" s="185"/>
      <c r="AO3134" s="183"/>
      <c r="AP3134" s="48"/>
      <c r="AQ3134" s="94"/>
    </row>
    <row r="3135" spans="1:43" x14ac:dyDescent="0.2">
      <c r="A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83"/>
      <c r="S3135" s="83"/>
      <c r="T3135" s="83"/>
      <c r="U3135" s="83"/>
      <c r="V3135" s="83"/>
      <c r="W3135" s="83"/>
      <c r="X3135" s="83"/>
      <c r="Y3135" s="83"/>
      <c r="Z3135" s="83"/>
      <c r="AA3135" s="83"/>
      <c r="AB3135" s="83"/>
      <c r="AC3135" s="83"/>
      <c r="AD3135" s="185"/>
      <c r="AE3135" s="183"/>
      <c r="AF3135" s="185"/>
      <c r="AG3135" s="183"/>
      <c r="AH3135" s="185"/>
      <c r="AI3135" s="183"/>
      <c r="AJ3135" s="185"/>
      <c r="AK3135" s="183"/>
      <c r="AL3135" s="185"/>
      <c r="AM3135" s="183"/>
      <c r="AN3135" s="185"/>
      <c r="AO3135" s="183"/>
      <c r="AP3135" s="48"/>
      <c r="AQ3135" s="94"/>
    </row>
    <row r="3136" spans="1:43" x14ac:dyDescent="0.2">
      <c r="A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83"/>
      <c r="S3136" s="83"/>
      <c r="T3136" s="83"/>
      <c r="U3136" s="83"/>
      <c r="V3136" s="83"/>
      <c r="W3136" s="83"/>
      <c r="X3136" s="83"/>
      <c r="Y3136" s="83"/>
      <c r="Z3136" s="83"/>
      <c r="AA3136" s="83"/>
      <c r="AB3136" s="83"/>
      <c r="AC3136" s="83"/>
      <c r="AD3136" s="185"/>
      <c r="AE3136" s="183"/>
      <c r="AF3136" s="185"/>
      <c r="AG3136" s="183"/>
      <c r="AH3136" s="185"/>
      <c r="AI3136" s="183"/>
      <c r="AJ3136" s="185"/>
      <c r="AK3136" s="183"/>
      <c r="AL3136" s="185"/>
      <c r="AM3136" s="183"/>
      <c r="AN3136" s="185"/>
      <c r="AO3136" s="183"/>
      <c r="AP3136" s="48"/>
      <c r="AQ3136" s="94"/>
    </row>
    <row r="3137" spans="1:43" x14ac:dyDescent="0.2">
      <c r="A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83"/>
      <c r="S3137" s="83"/>
      <c r="T3137" s="83"/>
      <c r="U3137" s="83"/>
      <c r="V3137" s="83"/>
      <c r="W3137" s="83"/>
      <c r="X3137" s="83"/>
      <c r="Y3137" s="83"/>
      <c r="Z3137" s="83"/>
      <c r="AA3137" s="83"/>
      <c r="AB3137" s="83"/>
      <c r="AC3137" s="83"/>
      <c r="AD3137" s="185"/>
      <c r="AE3137" s="183"/>
      <c r="AF3137" s="185"/>
      <c r="AG3137" s="183"/>
      <c r="AH3137" s="185"/>
      <c r="AI3137" s="183"/>
      <c r="AJ3137" s="185"/>
      <c r="AK3137" s="183"/>
      <c r="AL3137" s="185"/>
      <c r="AM3137" s="183"/>
      <c r="AN3137" s="185"/>
      <c r="AO3137" s="183"/>
      <c r="AP3137" s="48"/>
      <c r="AQ3137" s="94"/>
    </row>
    <row r="3138" spans="1:43" x14ac:dyDescent="0.2">
      <c r="A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83"/>
      <c r="S3138" s="83"/>
      <c r="T3138" s="83"/>
      <c r="U3138" s="83"/>
      <c r="V3138" s="83"/>
      <c r="W3138" s="83"/>
      <c r="X3138" s="83"/>
      <c r="Y3138" s="83"/>
      <c r="Z3138" s="83"/>
      <c r="AA3138" s="83"/>
      <c r="AB3138" s="83"/>
      <c r="AC3138" s="83"/>
      <c r="AD3138" s="185"/>
      <c r="AE3138" s="183"/>
      <c r="AF3138" s="185"/>
      <c r="AG3138" s="183"/>
      <c r="AH3138" s="185"/>
      <c r="AI3138" s="183"/>
      <c r="AJ3138" s="185"/>
      <c r="AK3138" s="183"/>
      <c r="AL3138" s="185"/>
      <c r="AM3138" s="183"/>
      <c r="AN3138" s="185"/>
      <c r="AO3138" s="183"/>
      <c r="AP3138" s="48"/>
      <c r="AQ3138" s="94"/>
    </row>
    <row r="3139" spans="1:43" x14ac:dyDescent="0.2">
      <c r="A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83"/>
      <c r="S3139" s="83"/>
      <c r="T3139" s="83"/>
      <c r="U3139" s="83"/>
      <c r="V3139" s="83"/>
      <c r="W3139" s="83"/>
      <c r="X3139" s="83"/>
      <c r="Y3139" s="83"/>
      <c r="Z3139" s="83"/>
      <c r="AA3139" s="83"/>
      <c r="AB3139" s="83"/>
      <c r="AC3139" s="83"/>
      <c r="AD3139" s="185"/>
      <c r="AE3139" s="183"/>
      <c r="AF3139" s="185"/>
      <c r="AG3139" s="183"/>
      <c r="AH3139" s="185"/>
      <c r="AI3139" s="183"/>
      <c r="AJ3139" s="185"/>
      <c r="AK3139" s="183"/>
      <c r="AL3139" s="185"/>
      <c r="AM3139" s="183"/>
      <c r="AN3139" s="185"/>
      <c r="AO3139" s="183"/>
      <c r="AP3139" s="48"/>
      <c r="AQ3139" s="94"/>
    </row>
    <row r="3140" spans="1:43" x14ac:dyDescent="0.2">
      <c r="A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83"/>
      <c r="S3140" s="83"/>
      <c r="T3140" s="83"/>
      <c r="U3140" s="83"/>
      <c r="V3140" s="83"/>
      <c r="W3140" s="83"/>
      <c r="X3140" s="83"/>
      <c r="Y3140" s="83"/>
      <c r="Z3140" s="83"/>
      <c r="AA3140" s="83"/>
      <c r="AB3140" s="83"/>
      <c r="AC3140" s="83"/>
      <c r="AD3140" s="185"/>
      <c r="AE3140" s="183"/>
      <c r="AF3140" s="185"/>
      <c r="AG3140" s="183"/>
      <c r="AH3140" s="185"/>
      <c r="AI3140" s="183"/>
      <c r="AJ3140" s="185"/>
      <c r="AK3140" s="183"/>
      <c r="AL3140" s="185"/>
      <c r="AM3140" s="183"/>
      <c r="AN3140" s="185"/>
      <c r="AO3140" s="183"/>
      <c r="AP3140" s="48"/>
      <c r="AQ3140" s="94"/>
    </row>
    <row r="3141" spans="1:43" x14ac:dyDescent="0.2">
      <c r="A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83"/>
      <c r="S3141" s="83"/>
      <c r="T3141" s="83"/>
      <c r="U3141" s="83"/>
      <c r="V3141" s="83"/>
      <c r="W3141" s="83"/>
      <c r="X3141" s="83"/>
      <c r="Y3141" s="83"/>
      <c r="Z3141" s="83"/>
      <c r="AA3141" s="83"/>
      <c r="AB3141" s="83"/>
      <c r="AC3141" s="83"/>
      <c r="AD3141" s="185"/>
      <c r="AE3141" s="183"/>
      <c r="AF3141" s="185"/>
      <c r="AG3141" s="183"/>
      <c r="AH3141" s="185"/>
      <c r="AI3141" s="183"/>
      <c r="AJ3141" s="185"/>
      <c r="AK3141" s="183"/>
      <c r="AL3141" s="185"/>
      <c r="AM3141" s="183"/>
      <c r="AN3141" s="185"/>
      <c r="AO3141" s="183"/>
      <c r="AP3141" s="48"/>
      <c r="AQ3141" s="94"/>
    </row>
    <row r="3142" spans="1:43" x14ac:dyDescent="0.2">
      <c r="A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83"/>
      <c r="S3142" s="83"/>
      <c r="T3142" s="83"/>
      <c r="U3142" s="83"/>
      <c r="V3142" s="83"/>
      <c r="W3142" s="83"/>
      <c r="X3142" s="83"/>
      <c r="Y3142" s="83"/>
      <c r="Z3142" s="83"/>
      <c r="AA3142" s="83"/>
      <c r="AB3142" s="83"/>
      <c r="AC3142" s="83"/>
      <c r="AD3142" s="185"/>
      <c r="AE3142" s="183"/>
      <c r="AF3142" s="185"/>
      <c r="AG3142" s="183"/>
      <c r="AH3142" s="185"/>
      <c r="AI3142" s="183"/>
      <c r="AJ3142" s="185"/>
      <c r="AK3142" s="183"/>
      <c r="AL3142" s="185"/>
      <c r="AM3142" s="183"/>
      <c r="AN3142" s="185"/>
      <c r="AO3142" s="183"/>
      <c r="AP3142" s="48"/>
      <c r="AQ3142" s="94"/>
    </row>
    <row r="3143" spans="1:43" x14ac:dyDescent="0.2">
      <c r="A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83"/>
      <c r="S3143" s="83"/>
      <c r="T3143" s="83"/>
      <c r="U3143" s="83"/>
      <c r="V3143" s="83"/>
      <c r="W3143" s="83"/>
      <c r="X3143" s="83"/>
      <c r="Y3143" s="83"/>
      <c r="Z3143" s="83"/>
      <c r="AA3143" s="83"/>
      <c r="AB3143" s="83"/>
      <c r="AC3143" s="83"/>
      <c r="AD3143" s="185"/>
      <c r="AE3143" s="183"/>
      <c r="AF3143" s="185"/>
      <c r="AG3143" s="183"/>
      <c r="AH3143" s="185"/>
      <c r="AI3143" s="183"/>
      <c r="AJ3143" s="185"/>
      <c r="AK3143" s="183"/>
      <c r="AL3143" s="185"/>
      <c r="AM3143" s="183"/>
      <c r="AN3143" s="185"/>
      <c r="AO3143" s="183"/>
      <c r="AP3143" s="48"/>
      <c r="AQ3143" s="94"/>
    </row>
    <row r="3144" spans="1:43" x14ac:dyDescent="0.2">
      <c r="A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83"/>
      <c r="S3144" s="83"/>
      <c r="T3144" s="83"/>
      <c r="U3144" s="83"/>
      <c r="V3144" s="83"/>
      <c r="W3144" s="83"/>
      <c r="X3144" s="83"/>
      <c r="Y3144" s="83"/>
      <c r="Z3144" s="83"/>
      <c r="AA3144" s="83"/>
      <c r="AB3144" s="83"/>
      <c r="AC3144" s="83"/>
      <c r="AD3144" s="185"/>
      <c r="AE3144" s="183"/>
      <c r="AF3144" s="185"/>
      <c r="AG3144" s="183"/>
      <c r="AH3144" s="185"/>
      <c r="AI3144" s="183"/>
      <c r="AJ3144" s="185"/>
      <c r="AK3144" s="183"/>
      <c r="AL3144" s="185"/>
      <c r="AM3144" s="183"/>
      <c r="AN3144" s="185"/>
      <c r="AO3144" s="183"/>
      <c r="AP3144" s="48"/>
      <c r="AQ3144" s="94"/>
    </row>
    <row r="3145" spans="1:43" x14ac:dyDescent="0.2">
      <c r="A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83"/>
      <c r="S3145" s="83"/>
      <c r="T3145" s="83"/>
      <c r="U3145" s="83"/>
      <c r="V3145" s="83"/>
      <c r="W3145" s="83"/>
      <c r="X3145" s="83"/>
      <c r="Y3145" s="83"/>
      <c r="Z3145" s="83"/>
      <c r="AA3145" s="83"/>
      <c r="AB3145" s="83"/>
      <c r="AC3145" s="83"/>
      <c r="AD3145" s="185"/>
      <c r="AE3145" s="183"/>
      <c r="AF3145" s="185"/>
      <c r="AG3145" s="183"/>
      <c r="AH3145" s="185"/>
      <c r="AI3145" s="183"/>
      <c r="AJ3145" s="185"/>
      <c r="AK3145" s="183"/>
      <c r="AL3145" s="185"/>
      <c r="AM3145" s="183"/>
      <c r="AN3145" s="185"/>
      <c r="AO3145" s="183"/>
      <c r="AP3145" s="48"/>
      <c r="AQ3145" s="94"/>
    </row>
    <row r="3146" spans="1:43" x14ac:dyDescent="0.2">
      <c r="A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83"/>
      <c r="S3146" s="83"/>
      <c r="T3146" s="83"/>
      <c r="U3146" s="83"/>
      <c r="V3146" s="83"/>
      <c r="W3146" s="83"/>
      <c r="X3146" s="83"/>
      <c r="Y3146" s="83"/>
      <c r="Z3146" s="83"/>
      <c r="AA3146" s="83"/>
      <c r="AB3146" s="83"/>
      <c r="AC3146" s="83"/>
      <c r="AD3146" s="185"/>
      <c r="AE3146" s="183"/>
      <c r="AF3146" s="185"/>
      <c r="AG3146" s="183"/>
      <c r="AH3146" s="185"/>
      <c r="AI3146" s="183"/>
      <c r="AJ3146" s="185"/>
      <c r="AK3146" s="183"/>
      <c r="AL3146" s="185"/>
      <c r="AM3146" s="183"/>
      <c r="AN3146" s="185"/>
      <c r="AO3146" s="183"/>
      <c r="AP3146" s="48"/>
      <c r="AQ3146" s="94"/>
    </row>
    <row r="3147" spans="1:43" x14ac:dyDescent="0.2">
      <c r="A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83"/>
      <c r="S3147" s="83"/>
      <c r="T3147" s="83"/>
      <c r="U3147" s="83"/>
      <c r="V3147" s="83"/>
      <c r="W3147" s="83"/>
      <c r="X3147" s="83"/>
      <c r="Y3147" s="83"/>
      <c r="Z3147" s="83"/>
      <c r="AA3147" s="83"/>
      <c r="AB3147" s="83"/>
      <c r="AC3147" s="83"/>
      <c r="AD3147" s="185"/>
      <c r="AE3147" s="183"/>
      <c r="AF3147" s="185"/>
      <c r="AG3147" s="183"/>
      <c r="AH3147" s="185"/>
      <c r="AI3147" s="183"/>
      <c r="AJ3147" s="185"/>
      <c r="AK3147" s="183"/>
      <c r="AL3147" s="185"/>
      <c r="AM3147" s="183"/>
      <c r="AN3147" s="185"/>
      <c r="AO3147" s="183"/>
      <c r="AP3147" s="48"/>
      <c r="AQ3147" s="94"/>
    </row>
    <row r="3148" spans="1:43" x14ac:dyDescent="0.2">
      <c r="A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83"/>
      <c r="S3148" s="83"/>
      <c r="T3148" s="83"/>
      <c r="U3148" s="83"/>
      <c r="V3148" s="83"/>
      <c r="W3148" s="83"/>
      <c r="X3148" s="83"/>
      <c r="Y3148" s="83"/>
      <c r="Z3148" s="83"/>
      <c r="AA3148" s="83"/>
      <c r="AB3148" s="83"/>
      <c r="AC3148" s="83"/>
      <c r="AD3148" s="185"/>
      <c r="AE3148" s="183"/>
      <c r="AF3148" s="185"/>
      <c r="AG3148" s="183"/>
      <c r="AH3148" s="185"/>
      <c r="AI3148" s="183"/>
      <c r="AJ3148" s="185"/>
      <c r="AK3148" s="183"/>
      <c r="AL3148" s="185"/>
      <c r="AM3148" s="183"/>
      <c r="AN3148" s="185"/>
      <c r="AO3148" s="183"/>
      <c r="AP3148" s="48"/>
      <c r="AQ3148" s="94"/>
    </row>
    <row r="3149" spans="1:43" x14ac:dyDescent="0.2">
      <c r="A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83"/>
      <c r="S3149" s="83"/>
      <c r="T3149" s="83"/>
      <c r="U3149" s="83"/>
      <c r="V3149" s="83"/>
      <c r="W3149" s="83"/>
      <c r="X3149" s="83"/>
      <c r="Y3149" s="83"/>
      <c r="Z3149" s="83"/>
      <c r="AA3149" s="83"/>
      <c r="AB3149" s="83"/>
      <c r="AC3149" s="83"/>
      <c r="AD3149" s="185"/>
      <c r="AE3149" s="183"/>
      <c r="AF3149" s="185"/>
      <c r="AG3149" s="183"/>
      <c r="AH3149" s="185"/>
      <c r="AI3149" s="183"/>
      <c r="AJ3149" s="185"/>
      <c r="AK3149" s="183"/>
      <c r="AL3149" s="185"/>
      <c r="AM3149" s="183"/>
      <c r="AN3149" s="185"/>
      <c r="AO3149" s="183"/>
      <c r="AP3149" s="48"/>
      <c r="AQ3149" s="94"/>
    </row>
    <row r="3150" spans="1:43" x14ac:dyDescent="0.2">
      <c r="A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83"/>
      <c r="S3150" s="83"/>
      <c r="T3150" s="83"/>
      <c r="U3150" s="83"/>
      <c r="V3150" s="83"/>
      <c r="W3150" s="83"/>
      <c r="X3150" s="83"/>
      <c r="Y3150" s="83"/>
      <c r="Z3150" s="83"/>
      <c r="AA3150" s="83"/>
      <c r="AB3150" s="83"/>
      <c r="AC3150" s="83"/>
      <c r="AD3150" s="185"/>
      <c r="AE3150" s="183"/>
      <c r="AF3150" s="185"/>
      <c r="AG3150" s="183"/>
      <c r="AH3150" s="185"/>
      <c r="AI3150" s="183"/>
      <c r="AJ3150" s="185"/>
      <c r="AK3150" s="183"/>
      <c r="AL3150" s="185"/>
      <c r="AM3150" s="183"/>
      <c r="AN3150" s="185"/>
      <c r="AO3150" s="183"/>
      <c r="AP3150" s="48"/>
      <c r="AQ3150" s="94"/>
    </row>
    <row r="3151" spans="1:43" x14ac:dyDescent="0.2">
      <c r="A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83"/>
      <c r="S3151" s="83"/>
      <c r="T3151" s="83"/>
      <c r="U3151" s="83"/>
      <c r="V3151" s="83"/>
      <c r="W3151" s="83"/>
      <c r="X3151" s="83"/>
      <c r="Y3151" s="83"/>
      <c r="Z3151" s="83"/>
      <c r="AA3151" s="83"/>
      <c r="AB3151" s="83"/>
      <c r="AC3151" s="83"/>
      <c r="AD3151" s="185"/>
      <c r="AE3151" s="183"/>
      <c r="AF3151" s="185"/>
      <c r="AG3151" s="183"/>
      <c r="AH3151" s="185"/>
      <c r="AI3151" s="183"/>
      <c r="AJ3151" s="185"/>
      <c r="AK3151" s="183"/>
      <c r="AL3151" s="185"/>
      <c r="AM3151" s="183"/>
      <c r="AN3151" s="185"/>
      <c r="AO3151" s="183"/>
      <c r="AP3151" s="48"/>
      <c r="AQ3151" s="94"/>
    </row>
    <row r="3152" spans="1:43" x14ac:dyDescent="0.2">
      <c r="A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83"/>
      <c r="S3152" s="83"/>
      <c r="T3152" s="83"/>
      <c r="U3152" s="83"/>
      <c r="V3152" s="83"/>
      <c r="W3152" s="83"/>
      <c r="X3152" s="83"/>
      <c r="Y3152" s="83"/>
      <c r="Z3152" s="83"/>
      <c r="AA3152" s="83"/>
      <c r="AB3152" s="83"/>
      <c r="AC3152" s="83"/>
      <c r="AD3152" s="185"/>
      <c r="AE3152" s="183"/>
      <c r="AF3152" s="185"/>
      <c r="AG3152" s="183"/>
      <c r="AH3152" s="185"/>
      <c r="AI3152" s="183"/>
      <c r="AJ3152" s="185"/>
      <c r="AK3152" s="183"/>
      <c r="AL3152" s="185"/>
      <c r="AM3152" s="183"/>
      <c r="AN3152" s="185"/>
      <c r="AO3152" s="183"/>
      <c r="AP3152" s="48"/>
      <c r="AQ3152" s="94"/>
    </row>
    <row r="3153" spans="1:43" x14ac:dyDescent="0.2">
      <c r="A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83"/>
      <c r="S3153" s="83"/>
      <c r="T3153" s="83"/>
      <c r="U3153" s="83"/>
      <c r="V3153" s="83"/>
      <c r="W3153" s="83"/>
      <c r="X3153" s="83"/>
      <c r="Y3153" s="83"/>
      <c r="Z3153" s="83"/>
      <c r="AA3153" s="83"/>
      <c r="AB3153" s="83"/>
      <c r="AC3153" s="83"/>
      <c r="AD3153" s="185"/>
      <c r="AE3153" s="183"/>
      <c r="AF3153" s="185"/>
      <c r="AG3153" s="183"/>
      <c r="AH3153" s="185"/>
      <c r="AI3153" s="183"/>
      <c r="AJ3153" s="185"/>
      <c r="AK3153" s="183"/>
      <c r="AL3153" s="185"/>
      <c r="AM3153" s="183"/>
      <c r="AN3153" s="185"/>
      <c r="AO3153" s="183"/>
      <c r="AP3153" s="48"/>
      <c r="AQ3153" s="94"/>
    </row>
    <row r="3154" spans="1:43" x14ac:dyDescent="0.2">
      <c r="A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83"/>
      <c r="S3154" s="83"/>
      <c r="T3154" s="83"/>
      <c r="U3154" s="83"/>
      <c r="V3154" s="83"/>
      <c r="W3154" s="83"/>
      <c r="X3154" s="83"/>
      <c r="Y3154" s="83"/>
      <c r="Z3154" s="83"/>
      <c r="AA3154" s="83"/>
      <c r="AB3154" s="83"/>
      <c r="AC3154" s="83"/>
      <c r="AD3154" s="185"/>
      <c r="AE3154" s="183"/>
      <c r="AF3154" s="185"/>
      <c r="AG3154" s="183"/>
      <c r="AH3154" s="185"/>
      <c r="AI3154" s="183"/>
      <c r="AJ3154" s="185"/>
      <c r="AK3154" s="183"/>
      <c r="AL3154" s="185"/>
      <c r="AM3154" s="183"/>
      <c r="AN3154" s="185"/>
      <c r="AO3154" s="183"/>
      <c r="AP3154" s="48"/>
      <c r="AQ3154" s="94"/>
    </row>
    <row r="3155" spans="1:43" x14ac:dyDescent="0.2">
      <c r="A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83"/>
      <c r="S3155" s="83"/>
      <c r="T3155" s="83"/>
      <c r="U3155" s="83"/>
      <c r="V3155" s="83"/>
      <c r="W3155" s="83"/>
      <c r="X3155" s="83"/>
      <c r="Y3155" s="83"/>
      <c r="Z3155" s="83"/>
      <c r="AA3155" s="83"/>
      <c r="AB3155" s="83"/>
      <c r="AC3155" s="83"/>
      <c r="AD3155" s="185"/>
      <c r="AE3155" s="183"/>
      <c r="AF3155" s="185"/>
      <c r="AG3155" s="183"/>
      <c r="AH3155" s="185"/>
      <c r="AI3155" s="183"/>
      <c r="AJ3155" s="185"/>
      <c r="AK3155" s="183"/>
      <c r="AL3155" s="185"/>
      <c r="AM3155" s="183"/>
      <c r="AN3155" s="185"/>
      <c r="AO3155" s="183"/>
      <c r="AP3155" s="48"/>
      <c r="AQ3155" s="94"/>
    </row>
    <row r="3156" spans="1:43" x14ac:dyDescent="0.2">
      <c r="A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83"/>
      <c r="S3156" s="83"/>
      <c r="T3156" s="83"/>
      <c r="U3156" s="83"/>
      <c r="V3156" s="83"/>
      <c r="W3156" s="83"/>
      <c r="X3156" s="83"/>
      <c r="Y3156" s="83"/>
      <c r="Z3156" s="83"/>
      <c r="AA3156" s="83"/>
      <c r="AB3156" s="83"/>
      <c r="AC3156" s="83"/>
      <c r="AD3156" s="185"/>
      <c r="AE3156" s="183"/>
      <c r="AF3156" s="185"/>
      <c r="AG3156" s="183"/>
      <c r="AH3156" s="185"/>
      <c r="AI3156" s="183"/>
      <c r="AJ3156" s="185"/>
      <c r="AK3156" s="183"/>
      <c r="AL3156" s="185"/>
      <c r="AM3156" s="183"/>
      <c r="AN3156" s="185"/>
      <c r="AO3156" s="183"/>
      <c r="AP3156" s="48"/>
      <c r="AQ3156" s="94"/>
    </row>
    <row r="3157" spans="1:43" x14ac:dyDescent="0.2">
      <c r="A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83"/>
      <c r="S3157" s="83"/>
      <c r="T3157" s="83"/>
      <c r="U3157" s="83"/>
      <c r="V3157" s="83"/>
      <c r="W3157" s="83"/>
      <c r="X3157" s="83"/>
      <c r="Y3157" s="83"/>
      <c r="Z3157" s="83"/>
      <c r="AA3157" s="83"/>
      <c r="AB3157" s="83"/>
      <c r="AC3157" s="83"/>
      <c r="AD3157" s="185"/>
      <c r="AE3157" s="183"/>
      <c r="AF3157" s="185"/>
      <c r="AG3157" s="183"/>
      <c r="AH3157" s="185"/>
      <c r="AI3157" s="183"/>
      <c r="AJ3157" s="185"/>
      <c r="AK3157" s="183"/>
      <c r="AL3157" s="185"/>
      <c r="AM3157" s="183"/>
      <c r="AN3157" s="185"/>
      <c r="AO3157" s="183"/>
      <c r="AP3157" s="48"/>
      <c r="AQ3157" s="94"/>
    </row>
    <row r="3158" spans="1:43" x14ac:dyDescent="0.2">
      <c r="A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83"/>
      <c r="S3158" s="83"/>
      <c r="T3158" s="83"/>
      <c r="U3158" s="83"/>
      <c r="V3158" s="83"/>
      <c r="W3158" s="83"/>
      <c r="X3158" s="83"/>
      <c r="Y3158" s="83"/>
      <c r="Z3158" s="83"/>
      <c r="AA3158" s="83"/>
      <c r="AB3158" s="83"/>
      <c r="AC3158" s="83"/>
      <c r="AD3158" s="185"/>
      <c r="AE3158" s="183"/>
      <c r="AF3158" s="185"/>
      <c r="AG3158" s="183"/>
      <c r="AH3158" s="185"/>
      <c r="AI3158" s="183"/>
      <c r="AJ3158" s="185"/>
      <c r="AK3158" s="183"/>
      <c r="AL3158" s="185"/>
      <c r="AM3158" s="183"/>
      <c r="AN3158" s="185"/>
      <c r="AO3158" s="183"/>
      <c r="AP3158" s="48"/>
      <c r="AQ3158" s="94"/>
    </row>
    <row r="3159" spans="1:43" x14ac:dyDescent="0.2">
      <c r="A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83"/>
      <c r="S3159" s="83"/>
      <c r="T3159" s="83"/>
      <c r="U3159" s="83"/>
      <c r="V3159" s="83"/>
      <c r="W3159" s="83"/>
      <c r="X3159" s="83"/>
      <c r="Y3159" s="83"/>
      <c r="Z3159" s="83"/>
      <c r="AA3159" s="83"/>
      <c r="AB3159" s="83"/>
      <c r="AC3159" s="83"/>
      <c r="AD3159" s="185"/>
      <c r="AE3159" s="183"/>
      <c r="AF3159" s="185"/>
      <c r="AG3159" s="183"/>
      <c r="AH3159" s="185"/>
      <c r="AI3159" s="183"/>
      <c r="AJ3159" s="185"/>
      <c r="AK3159" s="183"/>
      <c r="AL3159" s="185"/>
      <c r="AM3159" s="183"/>
      <c r="AN3159" s="185"/>
      <c r="AO3159" s="183"/>
      <c r="AP3159" s="48"/>
      <c r="AQ3159" s="94"/>
    </row>
    <row r="3160" spans="1:43" x14ac:dyDescent="0.2">
      <c r="A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83"/>
      <c r="S3160" s="83"/>
      <c r="T3160" s="83"/>
      <c r="U3160" s="83"/>
      <c r="V3160" s="83"/>
      <c r="W3160" s="83"/>
      <c r="X3160" s="83"/>
      <c r="Y3160" s="83"/>
      <c r="Z3160" s="83"/>
      <c r="AA3160" s="83"/>
      <c r="AB3160" s="83"/>
      <c r="AC3160" s="83"/>
      <c r="AD3160" s="185"/>
      <c r="AE3160" s="183"/>
      <c r="AF3160" s="185"/>
      <c r="AG3160" s="183"/>
      <c r="AH3160" s="185"/>
      <c r="AI3160" s="183"/>
      <c r="AJ3160" s="185"/>
      <c r="AK3160" s="183"/>
      <c r="AL3160" s="185"/>
      <c r="AM3160" s="183"/>
      <c r="AN3160" s="185"/>
      <c r="AO3160" s="183"/>
      <c r="AP3160" s="48"/>
      <c r="AQ3160" s="94"/>
    </row>
    <row r="3161" spans="1:43" x14ac:dyDescent="0.2">
      <c r="A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83"/>
      <c r="S3161" s="83"/>
      <c r="T3161" s="83"/>
      <c r="U3161" s="83"/>
      <c r="V3161" s="83"/>
      <c r="W3161" s="83"/>
      <c r="X3161" s="83"/>
      <c r="Y3161" s="83"/>
      <c r="Z3161" s="83"/>
      <c r="AA3161" s="83"/>
      <c r="AB3161" s="83"/>
      <c r="AC3161" s="83"/>
      <c r="AD3161" s="185"/>
      <c r="AE3161" s="183"/>
      <c r="AF3161" s="185"/>
      <c r="AG3161" s="183"/>
      <c r="AH3161" s="185"/>
      <c r="AI3161" s="183"/>
      <c r="AJ3161" s="185"/>
      <c r="AK3161" s="183"/>
      <c r="AL3161" s="185"/>
      <c r="AM3161" s="183"/>
      <c r="AN3161" s="185"/>
      <c r="AO3161" s="183"/>
      <c r="AP3161" s="48"/>
      <c r="AQ3161" s="94"/>
    </row>
    <row r="3162" spans="1:43" x14ac:dyDescent="0.2">
      <c r="A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83"/>
      <c r="S3162" s="83"/>
      <c r="T3162" s="83"/>
      <c r="U3162" s="83"/>
      <c r="V3162" s="83"/>
      <c r="W3162" s="83"/>
      <c r="X3162" s="83"/>
      <c r="Y3162" s="83"/>
      <c r="Z3162" s="83"/>
      <c r="AA3162" s="83"/>
      <c r="AB3162" s="83"/>
      <c r="AC3162" s="83"/>
      <c r="AD3162" s="185"/>
      <c r="AE3162" s="183"/>
      <c r="AF3162" s="185"/>
      <c r="AG3162" s="183"/>
      <c r="AH3162" s="185"/>
      <c r="AI3162" s="183"/>
      <c r="AJ3162" s="185"/>
      <c r="AK3162" s="183"/>
      <c r="AL3162" s="185"/>
      <c r="AM3162" s="183"/>
      <c r="AN3162" s="185"/>
      <c r="AO3162" s="183"/>
      <c r="AP3162" s="48"/>
      <c r="AQ3162" s="94"/>
    </row>
    <row r="3163" spans="1:43" x14ac:dyDescent="0.2">
      <c r="A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83"/>
      <c r="S3163" s="83"/>
      <c r="T3163" s="83"/>
      <c r="U3163" s="83"/>
      <c r="V3163" s="83"/>
      <c r="W3163" s="83"/>
      <c r="X3163" s="83"/>
      <c r="Y3163" s="83"/>
      <c r="Z3163" s="83"/>
      <c r="AA3163" s="83"/>
      <c r="AB3163" s="83"/>
      <c r="AC3163" s="83"/>
      <c r="AD3163" s="185"/>
      <c r="AE3163" s="183"/>
      <c r="AF3163" s="185"/>
      <c r="AG3163" s="183"/>
      <c r="AH3163" s="185"/>
      <c r="AI3163" s="183"/>
      <c r="AJ3163" s="185"/>
      <c r="AK3163" s="183"/>
      <c r="AL3163" s="185"/>
      <c r="AM3163" s="183"/>
      <c r="AN3163" s="185"/>
      <c r="AO3163" s="183"/>
      <c r="AP3163" s="48"/>
      <c r="AQ3163" s="94"/>
    </row>
    <row r="3164" spans="1:43" x14ac:dyDescent="0.2">
      <c r="A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83"/>
      <c r="S3164" s="83"/>
      <c r="T3164" s="83"/>
      <c r="U3164" s="83"/>
      <c r="V3164" s="83"/>
      <c r="W3164" s="83"/>
      <c r="X3164" s="83"/>
      <c r="Y3164" s="83"/>
      <c r="Z3164" s="83"/>
      <c r="AA3164" s="83"/>
      <c r="AB3164" s="83"/>
      <c r="AC3164" s="83"/>
      <c r="AD3164" s="185"/>
      <c r="AE3164" s="183"/>
      <c r="AF3164" s="185"/>
      <c r="AG3164" s="183"/>
      <c r="AH3164" s="185"/>
      <c r="AI3164" s="183"/>
      <c r="AJ3164" s="185"/>
      <c r="AK3164" s="183"/>
      <c r="AL3164" s="185"/>
      <c r="AM3164" s="183"/>
      <c r="AN3164" s="185"/>
      <c r="AO3164" s="183"/>
      <c r="AP3164" s="48"/>
      <c r="AQ3164" s="94"/>
    </row>
    <row r="3165" spans="1:43" x14ac:dyDescent="0.2">
      <c r="A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83"/>
      <c r="S3165" s="83"/>
      <c r="T3165" s="83"/>
      <c r="U3165" s="83"/>
      <c r="V3165" s="83"/>
      <c r="W3165" s="83"/>
      <c r="X3165" s="83"/>
      <c r="Y3165" s="83"/>
      <c r="Z3165" s="83"/>
      <c r="AA3165" s="83"/>
      <c r="AB3165" s="83"/>
      <c r="AC3165" s="83"/>
      <c r="AD3165" s="185"/>
      <c r="AE3165" s="183"/>
      <c r="AF3165" s="185"/>
      <c r="AG3165" s="183"/>
      <c r="AH3165" s="185"/>
      <c r="AI3165" s="183"/>
      <c r="AJ3165" s="185"/>
      <c r="AK3165" s="183"/>
      <c r="AL3165" s="185"/>
      <c r="AM3165" s="183"/>
      <c r="AN3165" s="185"/>
      <c r="AO3165" s="183"/>
      <c r="AP3165" s="48"/>
      <c r="AQ3165" s="94"/>
    </row>
    <row r="3166" spans="1:43" x14ac:dyDescent="0.2">
      <c r="A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83"/>
      <c r="S3166" s="83"/>
      <c r="T3166" s="83"/>
      <c r="U3166" s="83"/>
      <c r="V3166" s="83"/>
      <c r="W3166" s="83"/>
      <c r="X3166" s="83"/>
      <c r="Y3166" s="83"/>
      <c r="Z3166" s="83"/>
      <c r="AA3166" s="83"/>
      <c r="AB3166" s="83"/>
      <c r="AC3166" s="83"/>
      <c r="AD3166" s="185"/>
      <c r="AE3166" s="183"/>
      <c r="AF3166" s="185"/>
      <c r="AG3166" s="183"/>
      <c r="AH3166" s="185"/>
      <c r="AI3166" s="183"/>
      <c r="AJ3166" s="185"/>
      <c r="AK3166" s="183"/>
      <c r="AL3166" s="185"/>
      <c r="AM3166" s="183"/>
      <c r="AN3166" s="185"/>
      <c r="AO3166" s="183"/>
      <c r="AP3166" s="48"/>
      <c r="AQ3166" s="94"/>
    </row>
    <row r="3167" spans="1:43" x14ac:dyDescent="0.2">
      <c r="A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83"/>
      <c r="S3167" s="83"/>
      <c r="T3167" s="83"/>
      <c r="U3167" s="83"/>
      <c r="V3167" s="83"/>
      <c r="W3167" s="83"/>
      <c r="X3167" s="83"/>
      <c r="Y3167" s="83"/>
      <c r="Z3167" s="83"/>
      <c r="AA3167" s="83"/>
      <c r="AB3167" s="83"/>
      <c r="AC3167" s="83"/>
      <c r="AD3167" s="185"/>
      <c r="AE3167" s="183"/>
      <c r="AF3167" s="185"/>
      <c r="AG3167" s="183"/>
      <c r="AH3167" s="185"/>
      <c r="AI3167" s="183"/>
      <c r="AJ3167" s="185"/>
      <c r="AK3167" s="183"/>
      <c r="AL3167" s="185"/>
      <c r="AM3167" s="183"/>
      <c r="AN3167" s="185"/>
      <c r="AO3167" s="183"/>
      <c r="AP3167" s="48"/>
      <c r="AQ3167" s="94"/>
    </row>
    <row r="3168" spans="1:43" x14ac:dyDescent="0.2">
      <c r="A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83"/>
      <c r="S3168" s="83"/>
      <c r="T3168" s="83"/>
      <c r="U3168" s="83"/>
      <c r="V3168" s="83"/>
      <c r="W3168" s="83"/>
      <c r="X3168" s="83"/>
      <c r="Y3168" s="83"/>
      <c r="Z3168" s="83"/>
      <c r="AA3168" s="83"/>
      <c r="AB3168" s="83"/>
      <c r="AC3168" s="83"/>
      <c r="AD3168" s="185"/>
      <c r="AE3168" s="183"/>
      <c r="AF3168" s="185"/>
      <c r="AG3168" s="183"/>
      <c r="AH3168" s="185"/>
      <c r="AI3168" s="183"/>
      <c r="AJ3168" s="185"/>
      <c r="AK3168" s="183"/>
      <c r="AL3168" s="185"/>
      <c r="AM3168" s="183"/>
      <c r="AN3168" s="185"/>
      <c r="AO3168" s="183"/>
      <c r="AP3168" s="48"/>
      <c r="AQ3168" s="94"/>
    </row>
    <row r="3169" spans="1:43" x14ac:dyDescent="0.2">
      <c r="A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83"/>
      <c r="S3169" s="83"/>
      <c r="T3169" s="83"/>
      <c r="U3169" s="83"/>
      <c r="V3169" s="83"/>
      <c r="W3169" s="83"/>
      <c r="X3169" s="83"/>
      <c r="Y3169" s="83"/>
      <c r="Z3169" s="83"/>
      <c r="AA3169" s="83"/>
      <c r="AB3169" s="83"/>
      <c r="AC3169" s="83"/>
      <c r="AD3169" s="185"/>
      <c r="AE3169" s="183"/>
      <c r="AF3169" s="185"/>
      <c r="AG3169" s="183"/>
      <c r="AH3169" s="185"/>
      <c r="AI3169" s="183"/>
      <c r="AJ3169" s="185"/>
      <c r="AK3169" s="183"/>
      <c r="AL3169" s="185"/>
      <c r="AM3169" s="183"/>
      <c r="AN3169" s="185"/>
      <c r="AO3169" s="183"/>
      <c r="AP3169" s="48"/>
      <c r="AQ3169" s="94"/>
    </row>
    <row r="3170" spans="1:43" x14ac:dyDescent="0.2">
      <c r="A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83"/>
      <c r="S3170" s="83"/>
      <c r="T3170" s="83"/>
      <c r="U3170" s="83"/>
      <c r="V3170" s="83"/>
      <c r="W3170" s="83"/>
      <c r="X3170" s="83"/>
      <c r="Y3170" s="83"/>
      <c r="Z3170" s="83"/>
      <c r="AA3170" s="83"/>
      <c r="AB3170" s="83"/>
      <c r="AC3170" s="83"/>
      <c r="AD3170" s="185"/>
      <c r="AE3170" s="183"/>
      <c r="AF3170" s="185"/>
      <c r="AG3170" s="183"/>
      <c r="AH3170" s="185"/>
      <c r="AI3170" s="183"/>
      <c r="AJ3170" s="185"/>
      <c r="AK3170" s="183"/>
      <c r="AL3170" s="185"/>
      <c r="AM3170" s="183"/>
      <c r="AN3170" s="185"/>
      <c r="AO3170" s="183"/>
      <c r="AP3170" s="48"/>
      <c r="AQ3170" s="94"/>
    </row>
    <row r="3171" spans="1:43" x14ac:dyDescent="0.2">
      <c r="A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83"/>
      <c r="S3171" s="83"/>
      <c r="T3171" s="83"/>
      <c r="U3171" s="83"/>
      <c r="V3171" s="83"/>
      <c r="W3171" s="83"/>
      <c r="X3171" s="83"/>
      <c r="Y3171" s="83"/>
      <c r="Z3171" s="83"/>
      <c r="AA3171" s="83"/>
      <c r="AB3171" s="83"/>
      <c r="AC3171" s="83"/>
      <c r="AD3171" s="185"/>
      <c r="AE3171" s="183"/>
      <c r="AF3171" s="185"/>
      <c r="AG3171" s="183"/>
      <c r="AH3171" s="185"/>
      <c r="AI3171" s="183"/>
      <c r="AJ3171" s="185"/>
      <c r="AK3171" s="183"/>
      <c r="AL3171" s="185"/>
      <c r="AM3171" s="183"/>
      <c r="AN3171" s="185"/>
      <c r="AO3171" s="183"/>
      <c r="AP3171" s="48"/>
      <c r="AQ3171" s="94"/>
    </row>
    <row r="3172" spans="1:43" x14ac:dyDescent="0.2">
      <c r="A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83"/>
      <c r="S3172" s="83"/>
      <c r="T3172" s="83"/>
      <c r="U3172" s="83"/>
      <c r="V3172" s="83"/>
      <c r="W3172" s="83"/>
      <c r="X3172" s="83"/>
      <c r="Y3172" s="83"/>
      <c r="Z3172" s="83"/>
      <c r="AA3172" s="83"/>
      <c r="AB3172" s="83"/>
      <c r="AC3172" s="83"/>
      <c r="AD3172" s="185"/>
      <c r="AE3172" s="183"/>
      <c r="AF3172" s="185"/>
      <c r="AG3172" s="183"/>
      <c r="AH3172" s="185"/>
      <c r="AI3172" s="183"/>
      <c r="AJ3172" s="185"/>
      <c r="AK3172" s="183"/>
      <c r="AL3172" s="185"/>
      <c r="AM3172" s="183"/>
      <c r="AN3172" s="185"/>
      <c r="AO3172" s="183"/>
      <c r="AP3172" s="48"/>
      <c r="AQ3172" s="94"/>
    </row>
    <row r="3173" spans="1:43" x14ac:dyDescent="0.2">
      <c r="A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83"/>
      <c r="S3173" s="83"/>
      <c r="T3173" s="83"/>
      <c r="U3173" s="83"/>
      <c r="V3173" s="83"/>
      <c r="W3173" s="83"/>
      <c r="X3173" s="83"/>
      <c r="Y3173" s="83"/>
      <c r="Z3173" s="83"/>
      <c r="AA3173" s="83"/>
      <c r="AB3173" s="83"/>
      <c r="AC3173" s="83"/>
      <c r="AD3173" s="185"/>
      <c r="AE3173" s="183"/>
      <c r="AF3173" s="185"/>
      <c r="AG3173" s="183"/>
      <c r="AH3173" s="185"/>
      <c r="AI3173" s="183"/>
      <c r="AJ3173" s="185"/>
      <c r="AK3173" s="183"/>
      <c r="AL3173" s="185"/>
      <c r="AM3173" s="183"/>
      <c r="AN3173" s="185"/>
      <c r="AO3173" s="183"/>
      <c r="AP3173" s="48"/>
      <c r="AQ3173" s="94"/>
    </row>
    <row r="3174" spans="1:43" x14ac:dyDescent="0.2">
      <c r="A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83"/>
      <c r="S3174" s="83"/>
      <c r="T3174" s="83"/>
      <c r="U3174" s="83"/>
      <c r="V3174" s="83"/>
      <c r="W3174" s="83"/>
      <c r="X3174" s="83"/>
      <c r="Y3174" s="83"/>
      <c r="Z3174" s="83"/>
      <c r="AA3174" s="83"/>
      <c r="AB3174" s="83"/>
      <c r="AC3174" s="83"/>
      <c r="AD3174" s="185"/>
      <c r="AE3174" s="183"/>
      <c r="AF3174" s="185"/>
      <c r="AG3174" s="183"/>
      <c r="AH3174" s="185"/>
      <c r="AI3174" s="183"/>
      <c r="AJ3174" s="185"/>
      <c r="AK3174" s="183"/>
      <c r="AL3174" s="185"/>
      <c r="AM3174" s="183"/>
      <c r="AN3174" s="185"/>
      <c r="AO3174" s="183"/>
      <c r="AP3174" s="48"/>
      <c r="AQ3174" s="94"/>
    </row>
    <row r="3175" spans="1:43" x14ac:dyDescent="0.2">
      <c r="A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83"/>
      <c r="S3175" s="83"/>
      <c r="T3175" s="83"/>
      <c r="U3175" s="83"/>
      <c r="V3175" s="83"/>
      <c r="W3175" s="83"/>
      <c r="X3175" s="83"/>
      <c r="Y3175" s="83"/>
      <c r="Z3175" s="83"/>
      <c r="AA3175" s="83"/>
      <c r="AB3175" s="83"/>
      <c r="AC3175" s="83"/>
      <c r="AD3175" s="185"/>
      <c r="AE3175" s="183"/>
      <c r="AF3175" s="185"/>
      <c r="AG3175" s="183"/>
      <c r="AH3175" s="185"/>
      <c r="AI3175" s="183"/>
      <c r="AJ3175" s="185"/>
      <c r="AK3175" s="183"/>
      <c r="AL3175" s="185"/>
      <c r="AM3175" s="183"/>
      <c r="AN3175" s="185"/>
      <c r="AO3175" s="183"/>
      <c r="AP3175" s="48"/>
      <c r="AQ3175" s="94"/>
    </row>
    <row r="3176" spans="1:43" x14ac:dyDescent="0.2">
      <c r="A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83"/>
      <c r="S3176" s="83"/>
      <c r="T3176" s="83"/>
      <c r="U3176" s="83"/>
      <c r="V3176" s="83"/>
      <c r="W3176" s="83"/>
      <c r="X3176" s="83"/>
      <c r="Y3176" s="83"/>
      <c r="Z3176" s="83"/>
      <c r="AA3176" s="83"/>
      <c r="AB3176" s="83"/>
      <c r="AC3176" s="83"/>
      <c r="AD3176" s="185"/>
      <c r="AE3176" s="183"/>
      <c r="AF3176" s="185"/>
      <c r="AG3176" s="183"/>
      <c r="AH3176" s="185"/>
      <c r="AI3176" s="183"/>
      <c r="AJ3176" s="185"/>
      <c r="AK3176" s="183"/>
      <c r="AL3176" s="185"/>
      <c r="AM3176" s="183"/>
      <c r="AN3176" s="185"/>
      <c r="AO3176" s="183"/>
      <c r="AP3176" s="48"/>
      <c r="AQ3176" s="94"/>
    </row>
    <row r="3177" spans="1:43" x14ac:dyDescent="0.2">
      <c r="A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83"/>
      <c r="S3177" s="83"/>
      <c r="T3177" s="83"/>
      <c r="U3177" s="83"/>
      <c r="V3177" s="83"/>
      <c r="W3177" s="83"/>
      <c r="X3177" s="83"/>
      <c r="Y3177" s="83"/>
      <c r="Z3177" s="83"/>
      <c r="AA3177" s="83"/>
      <c r="AB3177" s="83"/>
      <c r="AC3177" s="83"/>
      <c r="AD3177" s="185"/>
      <c r="AE3177" s="183"/>
      <c r="AF3177" s="185"/>
      <c r="AG3177" s="183"/>
      <c r="AH3177" s="185"/>
      <c r="AI3177" s="183"/>
      <c r="AJ3177" s="185"/>
      <c r="AK3177" s="183"/>
      <c r="AL3177" s="185"/>
      <c r="AM3177" s="183"/>
      <c r="AN3177" s="185"/>
      <c r="AO3177" s="183"/>
      <c r="AP3177" s="48"/>
      <c r="AQ3177" s="94"/>
    </row>
    <row r="3178" spans="1:43" x14ac:dyDescent="0.2">
      <c r="A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83"/>
      <c r="S3178" s="83"/>
      <c r="T3178" s="83"/>
      <c r="U3178" s="83"/>
      <c r="V3178" s="83"/>
      <c r="W3178" s="83"/>
      <c r="X3178" s="83"/>
      <c r="Y3178" s="83"/>
      <c r="Z3178" s="83"/>
      <c r="AA3178" s="83"/>
      <c r="AB3178" s="83"/>
      <c r="AC3178" s="83"/>
      <c r="AD3178" s="185"/>
      <c r="AE3178" s="183"/>
      <c r="AF3178" s="185"/>
      <c r="AG3178" s="183"/>
      <c r="AH3178" s="185"/>
      <c r="AI3178" s="183"/>
      <c r="AJ3178" s="185"/>
      <c r="AK3178" s="183"/>
      <c r="AL3178" s="185"/>
      <c r="AM3178" s="183"/>
      <c r="AN3178" s="185"/>
      <c r="AO3178" s="183"/>
      <c r="AP3178" s="48"/>
      <c r="AQ3178" s="94"/>
    </row>
    <row r="3179" spans="1:43" x14ac:dyDescent="0.2">
      <c r="A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83"/>
      <c r="S3179" s="83"/>
      <c r="T3179" s="83"/>
      <c r="U3179" s="83"/>
      <c r="V3179" s="83"/>
      <c r="W3179" s="83"/>
      <c r="X3179" s="83"/>
      <c r="Y3179" s="83"/>
      <c r="Z3179" s="83"/>
      <c r="AA3179" s="83"/>
      <c r="AB3179" s="83"/>
      <c r="AC3179" s="83"/>
      <c r="AD3179" s="185"/>
      <c r="AE3179" s="183"/>
      <c r="AF3179" s="185"/>
      <c r="AG3179" s="183"/>
      <c r="AH3179" s="185"/>
      <c r="AI3179" s="183"/>
      <c r="AJ3179" s="185"/>
      <c r="AK3179" s="183"/>
      <c r="AL3179" s="185"/>
      <c r="AM3179" s="183"/>
      <c r="AN3179" s="185"/>
      <c r="AO3179" s="183"/>
      <c r="AP3179" s="48"/>
      <c r="AQ3179" s="94"/>
    </row>
    <row r="3180" spans="1:43" x14ac:dyDescent="0.2">
      <c r="A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83"/>
      <c r="S3180" s="83"/>
      <c r="T3180" s="83"/>
      <c r="U3180" s="83"/>
      <c r="V3180" s="83"/>
      <c r="W3180" s="83"/>
      <c r="X3180" s="83"/>
      <c r="Y3180" s="83"/>
      <c r="Z3180" s="83"/>
      <c r="AA3180" s="83"/>
      <c r="AB3180" s="83"/>
      <c r="AC3180" s="83"/>
      <c r="AD3180" s="185"/>
      <c r="AE3180" s="183"/>
      <c r="AF3180" s="185"/>
      <c r="AG3180" s="183"/>
      <c r="AH3180" s="185"/>
      <c r="AI3180" s="183"/>
      <c r="AJ3180" s="185"/>
      <c r="AK3180" s="183"/>
      <c r="AL3180" s="185"/>
      <c r="AM3180" s="183"/>
      <c r="AN3180" s="185"/>
      <c r="AO3180" s="183"/>
      <c r="AP3180" s="48"/>
      <c r="AQ3180" s="94"/>
    </row>
    <row r="3181" spans="1:43" x14ac:dyDescent="0.2">
      <c r="A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83"/>
      <c r="S3181" s="83"/>
      <c r="T3181" s="83"/>
      <c r="U3181" s="83"/>
      <c r="V3181" s="83"/>
      <c r="W3181" s="83"/>
      <c r="X3181" s="83"/>
      <c r="Y3181" s="83"/>
      <c r="Z3181" s="83"/>
      <c r="AA3181" s="83"/>
      <c r="AB3181" s="83"/>
      <c r="AC3181" s="83"/>
      <c r="AD3181" s="185"/>
      <c r="AE3181" s="183"/>
      <c r="AF3181" s="185"/>
      <c r="AG3181" s="183"/>
      <c r="AH3181" s="185"/>
      <c r="AI3181" s="183"/>
      <c r="AJ3181" s="185"/>
      <c r="AK3181" s="183"/>
      <c r="AL3181" s="185"/>
      <c r="AM3181" s="183"/>
      <c r="AN3181" s="185"/>
      <c r="AO3181" s="183"/>
      <c r="AP3181" s="48"/>
      <c r="AQ3181" s="94"/>
    </row>
    <row r="3182" spans="1:43" x14ac:dyDescent="0.2">
      <c r="A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83"/>
      <c r="S3182" s="83"/>
      <c r="T3182" s="83"/>
      <c r="U3182" s="83"/>
      <c r="V3182" s="83"/>
      <c r="W3182" s="83"/>
      <c r="X3182" s="83"/>
      <c r="Y3182" s="83"/>
      <c r="Z3182" s="83"/>
      <c r="AA3182" s="83"/>
      <c r="AB3182" s="83"/>
      <c r="AC3182" s="83"/>
      <c r="AD3182" s="185"/>
      <c r="AE3182" s="183"/>
      <c r="AF3182" s="185"/>
      <c r="AG3182" s="183"/>
      <c r="AH3182" s="185"/>
      <c r="AI3182" s="183"/>
      <c r="AJ3182" s="185"/>
      <c r="AK3182" s="183"/>
      <c r="AL3182" s="185"/>
      <c r="AM3182" s="183"/>
      <c r="AN3182" s="185"/>
      <c r="AO3182" s="183"/>
      <c r="AP3182" s="48"/>
      <c r="AQ3182" s="94"/>
    </row>
    <row r="3183" spans="1:43" x14ac:dyDescent="0.2">
      <c r="A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83"/>
      <c r="S3183" s="83"/>
      <c r="T3183" s="83"/>
      <c r="U3183" s="83"/>
      <c r="V3183" s="83"/>
      <c r="W3183" s="83"/>
      <c r="X3183" s="83"/>
      <c r="Y3183" s="83"/>
      <c r="Z3183" s="83"/>
      <c r="AA3183" s="83"/>
      <c r="AB3183" s="83"/>
      <c r="AC3183" s="83"/>
      <c r="AD3183" s="185"/>
      <c r="AE3183" s="183"/>
      <c r="AF3183" s="185"/>
      <c r="AG3183" s="183"/>
      <c r="AH3183" s="185"/>
      <c r="AI3183" s="183"/>
      <c r="AJ3183" s="185"/>
      <c r="AK3183" s="183"/>
      <c r="AL3183" s="185"/>
      <c r="AM3183" s="183"/>
      <c r="AN3183" s="185"/>
      <c r="AO3183" s="183"/>
      <c r="AP3183" s="48"/>
      <c r="AQ3183" s="94"/>
    </row>
    <row r="3184" spans="1:43" x14ac:dyDescent="0.2">
      <c r="A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83"/>
      <c r="S3184" s="83"/>
      <c r="T3184" s="83"/>
      <c r="U3184" s="83"/>
      <c r="V3184" s="83"/>
      <c r="W3184" s="83"/>
      <c r="X3184" s="83"/>
      <c r="Y3184" s="83"/>
      <c r="Z3184" s="83"/>
      <c r="AA3184" s="83"/>
      <c r="AB3184" s="83"/>
      <c r="AC3184" s="83"/>
      <c r="AD3184" s="185"/>
      <c r="AE3184" s="183"/>
      <c r="AF3184" s="185"/>
      <c r="AG3184" s="183"/>
      <c r="AH3184" s="185"/>
      <c r="AI3184" s="183"/>
      <c r="AJ3184" s="185"/>
      <c r="AK3184" s="183"/>
      <c r="AL3184" s="185"/>
      <c r="AM3184" s="183"/>
      <c r="AN3184" s="185"/>
      <c r="AO3184" s="183"/>
      <c r="AP3184" s="48"/>
      <c r="AQ3184" s="94"/>
    </row>
    <row r="3185" spans="1:43" x14ac:dyDescent="0.2">
      <c r="A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83"/>
      <c r="S3185" s="83"/>
      <c r="T3185" s="83"/>
      <c r="U3185" s="83"/>
      <c r="V3185" s="83"/>
      <c r="W3185" s="83"/>
      <c r="X3185" s="83"/>
      <c r="Y3185" s="83"/>
      <c r="Z3185" s="83"/>
      <c r="AA3185" s="83"/>
      <c r="AB3185" s="83"/>
      <c r="AC3185" s="83"/>
      <c r="AD3185" s="185"/>
      <c r="AE3185" s="183"/>
      <c r="AF3185" s="185"/>
      <c r="AG3185" s="183"/>
      <c r="AH3185" s="185"/>
      <c r="AI3185" s="183"/>
      <c r="AJ3185" s="185"/>
      <c r="AK3185" s="183"/>
      <c r="AL3185" s="185"/>
      <c r="AM3185" s="183"/>
      <c r="AN3185" s="185"/>
      <c r="AO3185" s="183"/>
      <c r="AP3185" s="48"/>
      <c r="AQ3185" s="94"/>
    </row>
    <row r="3186" spans="1:43" x14ac:dyDescent="0.2">
      <c r="A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83"/>
      <c r="S3186" s="83"/>
      <c r="T3186" s="83"/>
      <c r="U3186" s="83"/>
      <c r="V3186" s="83"/>
      <c r="W3186" s="83"/>
      <c r="X3186" s="83"/>
      <c r="Y3186" s="83"/>
      <c r="Z3186" s="83"/>
      <c r="AA3186" s="83"/>
      <c r="AB3186" s="83"/>
      <c r="AC3186" s="83"/>
      <c r="AD3186" s="185"/>
      <c r="AE3186" s="183"/>
      <c r="AF3186" s="185"/>
      <c r="AG3186" s="183"/>
      <c r="AH3186" s="185"/>
      <c r="AI3186" s="183"/>
      <c r="AJ3186" s="185"/>
      <c r="AK3186" s="183"/>
      <c r="AL3186" s="185"/>
      <c r="AM3186" s="183"/>
      <c r="AN3186" s="185"/>
      <c r="AO3186" s="183"/>
      <c r="AP3186" s="48"/>
      <c r="AQ3186" s="94"/>
    </row>
    <row r="3187" spans="1:43" x14ac:dyDescent="0.2">
      <c r="A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83"/>
      <c r="S3187" s="83"/>
      <c r="T3187" s="83"/>
      <c r="U3187" s="83"/>
      <c r="V3187" s="83"/>
      <c r="W3187" s="83"/>
      <c r="X3187" s="83"/>
      <c r="Y3187" s="83"/>
      <c r="Z3187" s="83"/>
      <c r="AA3187" s="83"/>
      <c r="AB3187" s="83"/>
      <c r="AC3187" s="83"/>
      <c r="AD3187" s="185"/>
      <c r="AE3187" s="183"/>
      <c r="AF3187" s="185"/>
      <c r="AG3187" s="183"/>
      <c r="AH3187" s="185"/>
      <c r="AI3187" s="183"/>
      <c r="AJ3187" s="185"/>
      <c r="AK3187" s="183"/>
      <c r="AL3187" s="185"/>
      <c r="AM3187" s="183"/>
      <c r="AN3187" s="185"/>
      <c r="AO3187" s="183"/>
      <c r="AP3187" s="48"/>
      <c r="AQ3187" s="94"/>
    </row>
    <row r="3188" spans="1:43" x14ac:dyDescent="0.2">
      <c r="A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83"/>
      <c r="S3188" s="83"/>
      <c r="T3188" s="83"/>
      <c r="U3188" s="83"/>
      <c r="V3188" s="83"/>
      <c r="W3188" s="83"/>
      <c r="X3188" s="83"/>
      <c r="Y3188" s="83"/>
      <c r="Z3188" s="83"/>
      <c r="AA3188" s="83"/>
      <c r="AB3188" s="83"/>
      <c r="AC3188" s="83"/>
      <c r="AD3188" s="185"/>
      <c r="AE3188" s="183"/>
      <c r="AF3188" s="185"/>
      <c r="AG3188" s="183"/>
      <c r="AH3188" s="185"/>
      <c r="AI3188" s="183"/>
      <c r="AJ3188" s="185"/>
      <c r="AK3188" s="183"/>
      <c r="AL3188" s="185"/>
      <c r="AM3188" s="183"/>
      <c r="AN3188" s="185"/>
      <c r="AO3188" s="183"/>
      <c r="AP3188" s="48"/>
      <c r="AQ3188" s="94"/>
    </row>
    <row r="3189" spans="1:43" x14ac:dyDescent="0.2">
      <c r="A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83"/>
      <c r="S3189" s="83"/>
      <c r="T3189" s="83"/>
      <c r="U3189" s="83"/>
      <c r="V3189" s="83"/>
      <c r="W3189" s="83"/>
      <c r="X3189" s="83"/>
      <c r="Y3189" s="83"/>
      <c r="Z3189" s="83"/>
      <c r="AA3189" s="83"/>
      <c r="AB3189" s="83"/>
      <c r="AC3189" s="83"/>
      <c r="AD3189" s="185"/>
      <c r="AE3189" s="183"/>
      <c r="AF3189" s="185"/>
      <c r="AG3189" s="183"/>
      <c r="AH3189" s="185"/>
      <c r="AI3189" s="183"/>
      <c r="AJ3189" s="185"/>
      <c r="AK3189" s="183"/>
      <c r="AL3189" s="185"/>
      <c r="AM3189" s="183"/>
      <c r="AN3189" s="185"/>
      <c r="AO3189" s="183"/>
      <c r="AP3189" s="48"/>
      <c r="AQ3189" s="94"/>
    </row>
    <row r="3190" spans="1:43" x14ac:dyDescent="0.2">
      <c r="A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83"/>
      <c r="S3190" s="83"/>
      <c r="T3190" s="83"/>
      <c r="U3190" s="83"/>
      <c r="V3190" s="83"/>
      <c r="W3190" s="83"/>
      <c r="X3190" s="83"/>
      <c r="Y3190" s="83"/>
      <c r="Z3190" s="83"/>
      <c r="AA3190" s="83"/>
      <c r="AB3190" s="83"/>
      <c r="AC3190" s="83"/>
      <c r="AD3190" s="185"/>
      <c r="AE3190" s="183"/>
      <c r="AF3190" s="185"/>
      <c r="AG3190" s="183"/>
      <c r="AH3190" s="185"/>
      <c r="AI3190" s="183"/>
      <c r="AJ3190" s="185"/>
      <c r="AK3190" s="183"/>
      <c r="AL3190" s="185"/>
      <c r="AM3190" s="183"/>
      <c r="AN3190" s="185"/>
      <c r="AO3190" s="183"/>
      <c r="AP3190" s="48"/>
      <c r="AQ3190" s="94"/>
    </row>
    <row r="3191" spans="1:43" x14ac:dyDescent="0.2">
      <c r="A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83"/>
      <c r="S3191" s="83"/>
      <c r="T3191" s="83"/>
      <c r="U3191" s="83"/>
      <c r="V3191" s="83"/>
      <c r="W3191" s="83"/>
      <c r="X3191" s="83"/>
      <c r="Y3191" s="83"/>
      <c r="Z3191" s="83"/>
      <c r="AA3191" s="83"/>
      <c r="AB3191" s="83"/>
      <c r="AC3191" s="83"/>
      <c r="AD3191" s="185"/>
      <c r="AE3191" s="183"/>
      <c r="AF3191" s="185"/>
      <c r="AG3191" s="183"/>
      <c r="AH3191" s="185"/>
      <c r="AI3191" s="183"/>
      <c r="AJ3191" s="185"/>
      <c r="AK3191" s="183"/>
      <c r="AL3191" s="185"/>
      <c r="AM3191" s="183"/>
      <c r="AN3191" s="185"/>
      <c r="AO3191" s="183"/>
      <c r="AP3191" s="48"/>
      <c r="AQ3191" s="94"/>
    </row>
    <row r="3192" spans="1:43" x14ac:dyDescent="0.2">
      <c r="A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83"/>
      <c r="S3192" s="83"/>
      <c r="T3192" s="83"/>
      <c r="U3192" s="83"/>
      <c r="V3192" s="83"/>
      <c r="W3192" s="83"/>
      <c r="X3192" s="83"/>
      <c r="Y3192" s="83"/>
      <c r="Z3192" s="83"/>
      <c r="AA3192" s="83"/>
      <c r="AB3192" s="83"/>
      <c r="AC3192" s="83"/>
      <c r="AD3192" s="185"/>
      <c r="AE3192" s="183"/>
      <c r="AF3192" s="185"/>
      <c r="AG3192" s="183"/>
      <c r="AH3192" s="185"/>
      <c r="AI3192" s="183"/>
      <c r="AJ3192" s="185"/>
      <c r="AK3192" s="183"/>
      <c r="AL3192" s="185"/>
      <c r="AM3192" s="183"/>
      <c r="AN3192" s="185"/>
      <c r="AO3192" s="183"/>
      <c r="AP3192" s="48"/>
      <c r="AQ3192" s="94"/>
    </row>
    <row r="3193" spans="1:43" x14ac:dyDescent="0.2">
      <c r="A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83"/>
      <c r="S3193" s="83"/>
      <c r="T3193" s="83"/>
      <c r="U3193" s="83"/>
      <c r="V3193" s="83"/>
      <c r="W3193" s="83"/>
      <c r="X3193" s="83"/>
      <c r="Y3193" s="83"/>
      <c r="Z3193" s="83"/>
      <c r="AA3193" s="83"/>
      <c r="AB3193" s="83"/>
      <c r="AC3193" s="83"/>
      <c r="AD3193" s="185"/>
      <c r="AE3193" s="183"/>
      <c r="AF3193" s="185"/>
      <c r="AG3193" s="183"/>
      <c r="AH3193" s="185"/>
      <c r="AI3193" s="183"/>
      <c r="AJ3193" s="185"/>
      <c r="AK3193" s="183"/>
      <c r="AL3193" s="185"/>
      <c r="AM3193" s="183"/>
      <c r="AN3193" s="185"/>
      <c r="AO3193" s="183"/>
      <c r="AP3193" s="48"/>
      <c r="AQ3193" s="94"/>
    </row>
    <row r="3194" spans="1:43" x14ac:dyDescent="0.2">
      <c r="A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83"/>
      <c r="S3194" s="83"/>
      <c r="T3194" s="83"/>
      <c r="U3194" s="83"/>
      <c r="V3194" s="83"/>
      <c r="W3194" s="83"/>
      <c r="X3194" s="83"/>
      <c r="Y3194" s="83"/>
      <c r="Z3194" s="83"/>
      <c r="AA3194" s="83"/>
      <c r="AB3194" s="83"/>
      <c r="AC3194" s="83"/>
      <c r="AD3194" s="185"/>
      <c r="AE3194" s="183"/>
      <c r="AF3194" s="185"/>
      <c r="AG3194" s="183"/>
      <c r="AH3194" s="185"/>
      <c r="AI3194" s="183"/>
      <c r="AJ3194" s="185"/>
      <c r="AK3194" s="183"/>
      <c r="AL3194" s="185"/>
      <c r="AM3194" s="183"/>
      <c r="AN3194" s="185"/>
      <c r="AO3194" s="183"/>
      <c r="AP3194" s="48"/>
      <c r="AQ3194" s="94"/>
    </row>
    <row r="3195" spans="1:43" x14ac:dyDescent="0.2">
      <c r="A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83"/>
      <c r="S3195" s="83"/>
      <c r="T3195" s="83"/>
      <c r="U3195" s="83"/>
      <c r="V3195" s="83"/>
      <c r="W3195" s="83"/>
      <c r="X3195" s="83"/>
      <c r="Y3195" s="83"/>
      <c r="Z3195" s="83"/>
      <c r="AA3195" s="83"/>
      <c r="AB3195" s="83"/>
      <c r="AC3195" s="83"/>
      <c r="AD3195" s="185"/>
      <c r="AE3195" s="183"/>
      <c r="AF3195" s="185"/>
      <c r="AG3195" s="183"/>
      <c r="AH3195" s="185"/>
      <c r="AI3195" s="183"/>
      <c r="AJ3195" s="185"/>
      <c r="AK3195" s="183"/>
      <c r="AL3195" s="185"/>
      <c r="AM3195" s="183"/>
      <c r="AN3195" s="185"/>
      <c r="AO3195" s="183"/>
      <c r="AP3195" s="48"/>
      <c r="AQ3195" s="94"/>
    </row>
    <row r="3196" spans="1:43" x14ac:dyDescent="0.2">
      <c r="A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83"/>
      <c r="S3196" s="83"/>
      <c r="T3196" s="83"/>
      <c r="U3196" s="83"/>
      <c r="V3196" s="83"/>
      <c r="W3196" s="83"/>
      <c r="X3196" s="83"/>
      <c r="Y3196" s="83"/>
      <c r="Z3196" s="83"/>
      <c r="AA3196" s="83"/>
      <c r="AB3196" s="83"/>
      <c r="AC3196" s="83"/>
      <c r="AD3196" s="185"/>
      <c r="AE3196" s="183"/>
      <c r="AF3196" s="185"/>
      <c r="AG3196" s="183"/>
      <c r="AH3196" s="185"/>
      <c r="AI3196" s="183"/>
      <c r="AJ3196" s="185"/>
      <c r="AK3196" s="183"/>
      <c r="AL3196" s="185"/>
      <c r="AM3196" s="183"/>
      <c r="AN3196" s="185"/>
      <c r="AO3196" s="183"/>
      <c r="AP3196" s="48"/>
      <c r="AQ3196" s="94"/>
    </row>
    <row r="3197" spans="1:43" x14ac:dyDescent="0.2">
      <c r="A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83"/>
      <c r="S3197" s="83"/>
      <c r="T3197" s="83"/>
      <c r="U3197" s="83"/>
      <c r="V3197" s="83"/>
      <c r="W3197" s="83"/>
      <c r="X3197" s="83"/>
      <c r="Y3197" s="83"/>
      <c r="Z3197" s="83"/>
      <c r="AA3197" s="83"/>
      <c r="AB3197" s="83"/>
      <c r="AC3197" s="83"/>
      <c r="AD3197" s="185"/>
      <c r="AE3197" s="183"/>
      <c r="AF3197" s="185"/>
      <c r="AG3197" s="183"/>
      <c r="AH3197" s="185"/>
      <c r="AI3197" s="183"/>
      <c r="AJ3197" s="185"/>
      <c r="AK3197" s="183"/>
      <c r="AL3197" s="185"/>
      <c r="AM3197" s="183"/>
      <c r="AN3197" s="185"/>
      <c r="AO3197" s="183"/>
      <c r="AP3197" s="48"/>
      <c r="AQ3197" s="94"/>
    </row>
    <row r="3198" spans="1:43" x14ac:dyDescent="0.2">
      <c r="A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83"/>
      <c r="S3198" s="83"/>
      <c r="T3198" s="83"/>
      <c r="U3198" s="83"/>
      <c r="V3198" s="83"/>
      <c r="W3198" s="83"/>
      <c r="X3198" s="83"/>
      <c r="Y3198" s="83"/>
      <c r="Z3198" s="83"/>
      <c r="AA3198" s="83"/>
      <c r="AB3198" s="83"/>
      <c r="AC3198" s="83"/>
      <c r="AD3198" s="185"/>
      <c r="AE3198" s="183"/>
      <c r="AF3198" s="185"/>
      <c r="AG3198" s="183"/>
      <c r="AH3198" s="185"/>
      <c r="AI3198" s="183"/>
      <c r="AJ3198" s="185"/>
      <c r="AK3198" s="183"/>
      <c r="AL3198" s="185"/>
      <c r="AM3198" s="183"/>
      <c r="AN3198" s="185"/>
      <c r="AO3198" s="183"/>
      <c r="AP3198" s="48"/>
      <c r="AQ3198" s="94"/>
    </row>
    <row r="3199" spans="1:43" x14ac:dyDescent="0.2">
      <c r="A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83"/>
      <c r="S3199" s="83"/>
      <c r="T3199" s="83"/>
      <c r="U3199" s="83"/>
      <c r="V3199" s="83"/>
      <c r="W3199" s="83"/>
      <c r="X3199" s="83"/>
      <c r="Y3199" s="83"/>
      <c r="Z3199" s="83"/>
      <c r="AA3199" s="83"/>
      <c r="AB3199" s="83"/>
      <c r="AC3199" s="83"/>
      <c r="AD3199" s="185"/>
      <c r="AE3199" s="183"/>
      <c r="AF3199" s="185"/>
      <c r="AG3199" s="183"/>
      <c r="AH3199" s="185"/>
      <c r="AI3199" s="183"/>
      <c r="AJ3199" s="185"/>
      <c r="AK3199" s="183"/>
      <c r="AL3199" s="185"/>
      <c r="AM3199" s="183"/>
      <c r="AN3199" s="185"/>
      <c r="AO3199" s="183"/>
      <c r="AP3199" s="48"/>
      <c r="AQ3199" s="94"/>
    </row>
    <row r="3200" spans="1:43" x14ac:dyDescent="0.2">
      <c r="A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83"/>
      <c r="S3200" s="83"/>
      <c r="T3200" s="83"/>
      <c r="U3200" s="83"/>
      <c r="V3200" s="83"/>
      <c r="W3200" s="83"/>
      <c r="X3200" s="83"/>
      <c r="Y3200" s="83"/>
      <c r="Z3200" s="83"/>
      <c r="AA3200" s="83"/>
      <c r="AB3200" s="83"/>
      <c r="AC3200" s="83"/>
      <c r="AD3200" s="185"/>
      <c r="AE3200" s="183"/>
      <c r="AF3200" s="185"/>
      <c r="AG3200" s="183"/>
      <c r="AH3200" s="185"/>
      <c r="AI3200" s="183"/>
      <c r="AJ3200" s="185"/>
      <c r="AK3200" s="183"/>
      <c r="AL3200" s="185"/>
      <c r="AM3200" s="183"/>
      <c r="AN3200" s="185"/>
      <c r="AO3200" s="183"/>
      <c r="AP3200" s="48"/>
      <c r="AQ3200" s="94"/>
    </row>
    <row r="3201" spans="1:43" x14ac:dyDescent="0.2">
      <c r="A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83"/>
      <c r="S3201" s="83"/>
      <c r="T3201" s="83"/>
      <c r="U3201" s="83"/>
      <c r="V3201" s="83"/>
      <c r="W3201" s="83"/>
      <c r="X3201" s="83"/>
      <c r="Y3201" s="83"/>
      <c r="Z3201" s="83"/>
      <c r="AA3201" s="83"/>
      <c r="AB3201" s="83"/>
      <c r="AC3201" s="83"/>
      <c r="AD3201" s="185"/>
      <c r="AE3201" s="183"/>
      <c r="AF3201" s="185"/>
      <c r="AG3201" s="183"/>
      <c r="AH3201" s="185"/>
      <c r="AI3201" s="183"/>
      <c r="AJ3201" s="185"/>
      <c r="AK3201" s="183"/>
      <c r="AL3201" s="185"/>
      <c r="AM3201" s="183"/>
      <c r="AN3201" s="185"/>
      <c r="AO3201" s="183"/>
      <c r="AP3201" s="48"/>
      <c r="AQ3201" s="94"/>
    </row>
    <row r="3202" spans="1:43" x14ac:dyDescent="0.2">
      <c r="A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83"/>
      <c r="S3202" s="83"/>
      <c r="T3202" s="83"/>
      <c r="U3202" s="83"/>
      <c r="V3202" s="83"/>
      <c r="W3202" s="83"/>
      <c r="X3202" s="83"/>
      <c r="Y3202" s="83"/>
      <c r="Z3202" s="83"/>
      <c r="AA3202" s="83"/>
      <c r="AB3202" s="83"/>
      <c r="AC3202" s="83"/>
      <c r="AD3202" s="185"/>
      <c r="AE3202" s="183"/>
      <c r="AF3202" s="185"/>
      <c r="AG3202" s="183"/>
      <c r="AH3202" s="185"/>
      <c r="AI3202" s="183"/>
      <c r="AJ3202" s="185"/>
      <c r="AK3202" s="183"/>
      <c r="AL3202" s="185"/>
      <c r="AM3202" s="183"/>
      <c r="AN3202" s="185"/>
      <c r="AO3202" s="183"/>
      <c r="AP3202" s="48"/>
      <c r="AQ3202" s="94"/>
    </row>
    <row r="3203" spans="1:43" x14ac:dyDescent="0.2">
      <c r="A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83"/>
      <c r="S3203" s="83"/>
      <c r="T3203" s="83"/>
      <c r="U3203" s="83"/>
      <c r="V3203" s="83"/>
      <c r="W3203" s="83"/>
      <c r="X3203" s="83"/>
      <c r="Y3203" s="83"/>
      <c r="Z3203" s="83"/>
      <c r="AA3203" s="83"/>
      <c r="AB3203" s="83"/>
      <c r="AC3203" s="83"/>
      <c r="AD3203" s="185"/>
      <c r="AE3203" s="183"/>
      <c r="AF3203" s="185"/>
      <c r="AG3203" s="183"/>
      <c r="AH3203" s="185"/>
      <c r="AI3203" s="183"/>
      <c r="AJ3203" s="185"/>
      <c r="AK3203" s="183"/>
      <c r="AL3203" s="185"/>
      <c r="AM3203" s="183"/>
      <c r="AN3203" s="185"/>
      <c r="AO3203" s="183"/>
      <c r="AP3203" s="48"/>
      <c r="AQ3203" s="94"/>
    </row>
    <row r="3204" spans="1:43" x14ac:dyDescent="0.2">
      <c r="A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83"/>
      <c r="S3204" s="83"/>
      <c r="T3204" s="83"/>
      <c r="U3204" s="83"/>
      <c r="V3204" s="83"/>
      <c r="W3204" s="83"/>
      <c r="X3204" s="83"/>
      <c r="Y3204" s="83"/>
      <c r="Z3204" s="83"/>
      <c r="AA3204" s="83"/>
      <c r="AB3204" s="83"/>
      <c r="AC3204" s="83"/>
      <c r="AD3204" s="185"/>
      <c r="AE3204" s="183"/>
      <c r="AF3204" s="185"/>
      <c r="AG3204" s="183"/>
      <c r="AH3204" s="185"/>
      <c r="AI3204" s="183"/>
      <c r="AJ3204" s="185"/>
      <c r="AK3204" s="183"/>
      <c r="AL3204" s="185"/>
      <c r="AM3204" s="183"/>
      <c r="AN3204" s="185"/>
      <c r="AO3204" s="183"/>
      <c r="AP3204" s="48"/>
      <c r="AQ3204" s="94"/>
    </row>
    <row r="3205" spans="1:43" x14ac:dyDescent="0.2">
      <c r="A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83"/>
      <c r="S3205" s="83"/>
      <c r="T3205" s="83"/>
      <c r="U3205" s="83"/>
      <c r="V3205" s="83"/>
      <c r="W3205" s="83"/>
      <c r="X3205" s="83"/>
      <c r="Y3205" s="83"/>
      <c r="Z3205" s="83"/>
      <c r="AA3205" s="83"/>
      <c r="AB3205" s="83"/>
      <c r="AC3205" s="83"/>
      <c r="AD3205" s="185"/>
      <c r="AE3205" s="183"/>
      <c r="AF3205" s="185"/>
      <c r="AG3205" s="183"/>
      <c r="AH3205" s="185"/>
      <c r="AI3205" s="183"/>
      <c r="AJ3205" s="185"/>
      <c r="AK3205" s="183"/>
      <c r="AL3205" s="185"/>
      <c r="AM3205" s="183"/>
      <c r="AN3205" s="185"/>
      <c r="AO3205" s="183"/>
      <c r="AP3205" s="48"/>
      <c r="AQ3205" s="94"/>
    </row>
    <row r="3206" spans="1:43" x14ac:dyDescent="0.2">
      <c r="A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83"/>
      <c r="S3206" s="83"/>
      <c r="T3206" s="83"/>
      <c r="U3206" s="83"/>
      <c r="V3206" s="83"/>
      <c r="W3206" s="83"/>
      <c r="X3206" s="83"/>
      <c r="Y3206" s="83"/>
      <c r="Z3206" s="83"/>
      <c r="AA3206" s="83"/>
      <c r="AB3206" s="83"/>
      <c r="AC3206" s="83"/>
      <c r="AD3206" s="185"/>
      <c r="AE3206" s="183"/>
      <c r="AF3206" s="185"/>
      <c r="AG3206" s="183"/>
      <c r="AH3206" s="185"/>
      <c r="AI3206" s="183"/>
      <c r="AJ3206" s="185"/>
      <c r="AK3206" s="183"/>
      <c r="AL3206" s="185"/>
      <c r="AM3206" s="183"/>
      <c r="AN3206" s="185"/>
      <c r="AO3206" s="183"/>
      <c r="AP3206" s="48"/>
      <c r="AQ3206" s="94"/>
    </row>
    <row r="3207" spans="1:43" x14ac:dyDescent="0.2">
      <c r="A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83"/>
      <c r="S3207" s="83"/>
      <c r="T3207" s="83"/>
      <c r="U3207" s="83"/>
      <c r="V3207" s="83"/>
      <c r="W3207" s="83"/>
      <c r="X3207" s="83"/>
      <c r="Y3207" s="83"/>
      <c r="Z3207" s="83"/>
      <c r="AA3207" s="83"/>
      <c r="AB3207" s="83"/>
      <c r="AC3207" s="83"/>
      <c r="AD3207" s="185"/>
      <c r="AE3207" s="183"/>
      <c r="AF3207" s="185"/>
      <c r="AG3207" s="183"/>
      <c r="AH3207" s="185"/>
      <c r="AI3207" s="183"/>
      <c r="AJ3207" s="185"/>
      <c r="AK3207" s="183"/>
      <c r="AL3207" s="185"/>
      <c r="AM3207" s="183"/>
      <c r="AN3207" s="185"/>
      <c r="AO3207" s="183"/>
      <c r="AP3207" s="48"/>
      <c r="AQ3207" s="94"/>
    </row>
    <row r="3208" spans="1:43" x14ac:dyDescent="0.2">
      <c r="A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83"/>
      <c r="S3208" s="83"/>
      <c r="T3208" s="83"/>
      <c r="U3208" s="83"/>
      <c r="V3208" s="83"/>
      <c r="W3208" s="83"/>
      <c r="X3208" s="83"/>
      <c r="Y3208" s="83"/>
      <c r="Z3208" s="83"/>
      <c r="AA3208" s="83"/>
      <c r="AB3208" s="83"/>
      <c r="AC3208" s="83"/>
      <c r="AD3208" s="185"/>
      <c r="AE3208" s="183"/>
      <c r="AF3208" s="185"/>
      <c r="AG3208" s="183"/>
      <c r="AH3208" s="185"/>
      <c r="AI3208" s="183"/>
      <c r="AJ3208" s="185"/>
      <c r="AK3208" s="183"/>
      <c r="AL3208" s="185"/>
      <c r="AM3208" s="183"/>
      <c r="AN3208" s="185"/>
      <c r="AO3208" s="183"/>
      <c r="AP3208" s="48"/>
      <c r="AQ3208" s="94"/>
    </row>
    <row r="3209" spans="1:43" x14ac:dyDescent="0.2">
      <c r="A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83"/>
      <c r="S3209" s="83"/>
      <c r="T3209" s="83"/>
      <c r="U3209" s="83"/>
      <c r="V3209" s="83"/>
      <c r="W3209" s="83"/>
      <c r="X3209" s="83"/>
      <c r="Y3209" s="83"/>
      <c r="Z3209" s="83"/>
      <c r="AA3209" s="83"/>
      <c r="AB3209" s="83"/>
      <c r="AC3209" s="83"/>
      <c r="AD3209" s="185"/>
      <c r="AE3209" s="183"/>
      <c r="AF3209" s="185"/>
      <c r="AG3209" s="183"/>
      <c r="AH3209" s="185"/>
      <c r="AI3209" s="183"/>
      <c r="AJ3209" s="185"/>
      <c r="AK3209" s="183"/>
      <c r="AL3209" s="185"/>
      <c r="AM3209" s="183"/>
      <c r="AN3209" s="185"/>
      <c r="AO3209" s="183"/>
      <c r="AP3209" s="48"/>
      <c r="AQ3209" s="94"/>
    </row>
    <row r="3210" spans="1:43" x14ac:dyDescent="0.2">
      <c r="A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83"/>
      <c r="S3210" s="83"/>
      <c r="T3210" s="83"/>
      <c r="U3210" s="83"/>
      <c r="V3210" s="83"/>
      <c r="W3210" s="83"/>
      <c r="X3210" s="83"/>
      <c r="Y3210" s="83"/>
      <c r="Z3210" s="83"/>
      <c r="AA3210" s="83"/>
      <c r="AB3210" s="83"/>
      <c r="AC3210" s="83"/>
      <c r="AD3210" s="185"/>
      <c r="AE3210" s="183"/>
      <c r="AF3210" s="185"/>
      <c r="AG3210" s="183"/>
      <c r="AH3210" s="185"/>
      <c r="AI3210" s="183"/>
      <c r="AJ3210" s="185"/>
      <c r="AK3210" s="183"/>
      <c r="AL3210" s="185"/>
      <c r="AM3210" s="183"/>
      <c r="AN3210" s="185"/>
      <c r="AO3210" s="183"/>
      <c r="AP3210" s="48"/>
      <c r="AQ3210" s="94"/>
    </row>
    <row r="3211" spans="1:43" x14ac:dyDescent="0.2">
      <c r="A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83"/>
      <c r="S3211" s="83"/>
      <c r="T3211" s="83"/>
      <c r="U3211" s="83"/>
      <c r="V3211" s="83"/>
      <c r="W3211" s="83"/>
      <c r="X3211" s="83"/>
      <c r="Y3211" s="83"/>
      <c r="Z3211" s="83"/>
      <c r="AA3211" s="83"/>
      <c r="AB3211" s="83"/>
      <c r="AC3211" s="83"/>
      <c r="AD3211" s="185"/>
      <c r="AE3211" s="183"/>
      <c r="AF3211" s="185"/>
      <c r="AG3211" s="183"/>
      <c r="AH3211" s="185"/>
      <c r="AI3211" s="183"/>
      <c r="AJ3211" s="185"/>
      <c r="AK3211" s="183"/>
      <c r="AL3211" s="185"/>
      <c r="AM3211" s="183"/>
      <c r="AN3211" s="185"/>
      <c r="AO3211" s="183"/>
      <c r="AP3211" s="48"/>
      <c r="AQ3211" s="94"/>
    </row>
    <row r="3212" spans="1:43" x14ac:dyDescent="0.2">
      <c r="A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83"/>
      <c r="S3212" s="83"/>
      <c r="T3212" s="83"/>
      <c r="U3212" s="83"/>
      <c r="V3212" s="83"/>
      <c r="W3212" s="83"/>
      <c r="X3212" s="83"/>
      <c r="Y3212" s="83"/>
      <c r="Z3212" s="83"/>
      <c r="AA3212" s="83"/>
      <c r="AB3212" s="83"/>
      <c r="AC3212" s="83"/>
      <c r="AD3212" s="185"/>
      <c r="AE3212" s="183"/>
      <c r="AF3212" s="185"/>
      <c r="AG3212" s="183"/>
      <c r="AH3212" s="185"/>
      <c r="AI3212" s="183"/>
      <c r="AJ3212" s="185"/>
      <c r="AK3212" s="183"/>
      <c r="AL3212" s="185"/>
      <c r="AM3212" s="183"/>
      <c r="AN3212" s="185"/>
      <c r="AO3212" s="183"/>
      <c r="AP3212" s="48"/>
      <c r="AQ3212" s="94"/>
    </row>
    <row r="3213" spans="1:43" x14ac:dyDescent="0.2">
      <c r="A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83"/>
      <c r="S3213" s="83"/>
      <c r="T3213" s="83"/>
      <c r="U3213" s="83"/>
      <c r="V3213" s="83"/>
      <c r="W3213" s="83"/>
      <c r="X3213" s="83"/>
      <c r="Y3213" s="83"/>
      <c r="Z3213" s="83"/>
      <c r="AA3213" s="83"/>
      <c r="AB3213" s="83"/>
      <c r="AC3213" s="83"/>
      <c r="AD3213" s="185"/>
      <c r="AE3213" s="183"/>
      <c r="AF3213" s="185"/>
      <c r="AG3213" s="183"/>
      <c r="AH3213" s="185"/>
      <c r="AI3213" s="183"/>
      <c r="AJ3213" s="185"/>
      <c r="AK3213" s="183"/>
      <c r="AL3213" s="185"/>
      <c r="AM3213" s="183"/>
      <c r="AN3213" s="185"/>
      <c r="AO3213" s="183"/>
      <c r="AP3213" s="48"/>
      <c r="AQ3213" s="94"/>
    </row>
    <row r="3214" spans="1:43" x14ac:dyDescent="0.2">
      <c r="A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83"/>
      <c r="S3214" s="83"/>
      <c r="T3214" s="83"/>
      <c r="U3214" s="83"/>
      <c r="V3214" s="83"/>
      <c r="W3214" s="83"/>
      <c r="X3214" s="83"/>
      <c r="Y3214" s="83"/>
      <c r="Z3214" s="83"/>
      <c r="AA3214" s="83"/>
      <c r="AB3214" s="83"/>
      <c r="AC3214" s="83"/>
      <c r="AD3214" s="185"/>
      <c r="AE3214" s="183"/>
      <c r="AF3214" s="185"/>
      <c r="AG3214" s="183"/>
      <c r="AH3214" s="185"/>
      <c r="AI3214" s="183"/>
      <c r="AJ3214" s="185"/>
      <c r="AK3214" s="183"/>
      <c r="AL3214" s="185"/>
      <c r="AM3214" s="183"/>
      <c r="AN3214" s="185"/>
      <c r="AO3214" s="183"/>
      <c r="AP3214" s="48"/>
      <c r="AQ3214" s="94"/>
    </row>
    <row r="3215" spans="1:43" x14ac:dyDescent="0.2">
      <c r="A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83"/>
      <c r="S3215" s="83"/>
      <c r="T3215" s="83"/>
      <c r="U3215" s="83"/>
      <c r="V3215" s="83"/>
      <c r="W3215" s="83"/>
      <c r="X3215" s="83"/>
      <c r="Y3215" s="83"/>
      <c r="Z3215" s="83"/>
      <c r="AA3215" s="83"/>
      <c r="AB3215" s="83"/>
      <c r="AC3215" s="83"/>
      <c r="AD3215" s="185"/>
      <c r="AE3215" s="183"/>
      <c r="AF3215" s="185"/>
      <c r="AG3215" s="183"/>
      <c r="AH3215" s="185"/>
      <c r="AI3215" s="183"/>
      <c r="AJ3215" s="185"/>
      <c r="AK3215" s="183"/>
      <c r="AL3215" s="185"/>
      <c r="AM3215" s="183"/>
      <c r="AN3215" s="185"/>
      <c r="AO3215" s="183"/>
      <c r="AP3215" s="48"/>
      <c r="AQ3215" s="94"/>
    </row>
    <row r="3216" spans="1:43" x14ac:dyDescent="0.2">
      <c r="A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83"/>
      <c r="S3216" s="83"/>
      <c r="T3216" s="83"/>
      <c r="U3216" s="83"/>
      <c r="V3216" s="83"/>
      <c r="W3216" s="83"/>
      <c r="X3216" s="83"/>
      <c r="Y3216" s="83"/>
      <c r="Z3216" s="83"/>
      <c r="AA3216" s="83"/>
      <c r="AB3216" s="83"/>
      <c r="AC3216" s="83"/>
      <c r="AD3216" s="185"/>
      <c r="AE3216" s="183"/>
      <c r="AF3216" s="185"/>
      <c r="AG3216" s="183"/>
      <c r="AH3216" s="185"/>
      <c r="AI3216" s="183"/>
      <c r="AJ3216" s="185"/>
      <c r="AK3216" s="183"/>
      <c r="AL3216" s="185"/>
      <c r="AM3216" s="183"/>
      <c r="AN3216" s="185"/>
      <c r="AO3216" s="183"/>
      <c r="AP3216" s="48"/>
      <c r="AQ3216" s="94"/>
    </row>
    <row r="3217" spans="1:43" x14ac:dyDescent="0.2">
      <c r="A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83"/>
      <c r="S3217" s="83"/>
      <c r="T3217" s="83"/>
      <c r="U3217" s="83"/>
      <c r="V3217" s="83"/>
      <c r="W3217" s="83"/>
      <c r="X3217" s="83"/>
      <c r="Y3217" s="83"/>
      <c r="Z3217" s="83"/>
      <c r="AA3217" s="83"/>
      <c r="AB3217" s="83"/>
      <c r="AC3217" s="83"/>
      <c r="AD3217" s="185"/>
      <c r="AE3217" s="183"/>
      <c r="AF3217" s="185"/>
      <c r="AG3217" s="183"/>
      <c r="AH3217" s="185"/>
      <c r="AI3217" s="183"/>
      <c r="AJ3217" s="185"/>
      <c r="AK3217" s="183"/>
      <c r="AL3217" s="185"/>
      <c r="AM3217" s="183"/>
      <c r="AN3217" s="185"/>
      <c r="AO3217" s="183"/>
      <c r="AP3217" s="48"/>
      <c r="AQ3217" s="94"/>
    </row>
    <row r="3218" spans="1:43" x14ac:dyDescent="0.2">
      <c r="A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83"/>
      <c r="S3218" s="83"/>
      <c r="T3218" s="83"/>
      <c r="U3218" s="83"/>
      <c r="V3218" s="83"/>
      <c r="W3218" s="83"/>
      <c r="X3218" s="83"/>
      <c r="Y3218" s="83"/>
      <c r="Z3218" s="83"/>
      <c r="AA3218" s="83"/>
      <c r="AB3218" s="83"/>
      <c r="AC3218" s="83"/>
      <c r="AD3218" s="185"/>
      <c r="AE3218" s="183"/>
      <c r="AF3218" s="185"/>
      <c r="AG3218" s="183"/>
      <c r="AH3218" s="185"/>
      <c r="AI3218" s="183"/>
      <c r="AJ3218" s="185"/>
      <c r="AK3218" s="183"/>
      <c r="AL3218" s="185"/>
      <c r="AM3218" s="183"/>
      <c r="AN3218" s="185"/>
      <c r="AO3218" s="183"/>
      <c r="AP3218" s="48"/>
      <c r="AQ3218" s="94"/>
    </row>
    <row r="3219" spans="1:43" x14ac:dyDescent="0.2">
      <c r="A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83"/>
      <c r="S3219" s="83"/>
      <c r="T3219" s="83"/>
      <c r="U3219" s="83"/>
      <c r="V3219" s="83"/>
      <c r="W3219" s="83"/>
      <c r="X3219" s="83"/>
      <c r="Y3219" s="83"/>
      <c r="Z3219" s="83"/>
      <c r="AA3219" s="83"/>
      <c r="AB3219" s="83"/>
      <c r="AC3219" s="83"/>
      <c r="AD3219" s="185"/>
      <c r="AE3219" s="183"/>
      <c r="AF3219" s="185"/>
      <c r="AG3219" s="183"/>
      <c r="AH3219" s="185"/>
      <c r="AI3219" s="183"/>
      <c r="AJ3219" s="185"/>
      <c r="AK3219" s="183"/>
      <c r="AL3219" s="185"/>
      <c r="AM3219" s="183"/>
      <c r="AN3219" s="185"/>
      <c r="AO3219" s="183"/>
      <c r="AP3219" s="48"/>
      <c r="AQ3219" s="94"/>
    </row>
    <row r="3220" spans="1:43" x14ac:dyDescent="0.2">
      <c r="A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83"/>
      <c r="S3220" s="83"/>
      <c r="T3220" s="83"/>
      <c r="U3220" s="83"/>
      <c r="V3220" s="83"/>
      <c r="W3220" s="83"/>
      <c r="X3220" s="83"/>
      <c r="Y3220" s="83"/>
      <c r="Z3220" s="83"/>
      <c r="AA3220" s="83"/>
      <c r="AB3220" s="83"/>
      <c r="AC3220" s="83"/>
      <c r="AD3220" s="185"/>
      <c r="AE3220" s="183"/>
      <c r="AF3220" s="185"/>
      <c r="AG3220" s="183"/>
      <c r="AH3220" s="185"/>
      <c r="AI3220" s="183"/>
      <c r="AJ3220" s="185"/>
      <c r="AK3220" s="183"/>
      <c r="AL3220" s="185"/>
      <c r="AM3220" s="183"/>
      <c r="AN3220" s="185"/>
      <c r="AO3220" s="183"/>
      <c r="AP3220" s="48"/>
      <c r="AQ3220" s="94"/>
    </row>
    <row r="3221" spans="1:43" x14ac:dyDescent="0.2">
      <c r="A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83"/>
      <c r="S3221" s="83"/>
      <c r="T3221" s="83"/>
      <c r="U3221" s="83"/>
      <c r="V3221" s="83"/>
      <c r="W3221" s="83"/>
      <c r="X3221" s="83"/>
      <c r="Y3221" s="83"/>
      <c r="Z3221" s="83"/>
      <c r="AA3221" s="83"/>
      <c r="AB3221" s="83"/>
      <c r="AC3221" s="83"/>
      <c r="AD3221" s="185"/>
      <c r="AE3221" s="183"/>
      <c r="AF3221" s="185"/>
      <c r="AG3221" s="183"/>
      <c r="AH3221" s="185"/>
      <c r="AI3221" s="183"/>
      <c r="AJ3221" s="185"/>
      <c r="AK3221" s="183"/>
      <c r="AL3221" s="185"/>
      <c r="AM3221" s="183"/>
      <c r="AN3221" s="185"/>
      <c r="AO3221" s="183"/>
      <c r="AP3221" s="48"/>
      <c r="AQ3221" s="94"/>
    </row>
    <row r="3222" spans="1:43" x14ac:dyDescent="0.2">
      <c r="A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83"/>
      <c r="S3222" s="83"/>
      <c r="T3222" s="83"/>
      <c r="U3222" s="83"/>
      <c r="V3222" s="83"/>
      <c r="W3222" s="83"/>
      <c r="X3222" s="83"/>
      <c r="Y3222" s="83"/>
      <c r="Z3222" s="83"/>
      <c r="AA3222" s="83"/>
      <c r="AB3222" s="83"/>
      <c r="AC3222" s="83"/>
      <c r="AD3222" s="185"/>
      <c r="AE3222" s="183"/>
      <c r="AF3222" s="185"/>
      <c r="AG3222" s="183"/>
      <c r="AH3222" s="185"/>
      <c r="AI3222" s="183"/>
      <c r="AJ3222" s="185"/>
      <c r="AK3222" s="183"/>
      <c r="AL3222" s="185"/>
      <c r="AM3222" s="183"/>
      <c r="AN3222" s="185"/>
      <c r="AO3222" s="183"/>
      <c r="AP3222" s="48"/>
      <c r="AQ3222" s="94"/>
    </row>
    <row r="3223" spans="1:43" x14ac:dyDescent="0.2">
      <c r="A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83"/>
      <c r="S3223" s="83"/>
      <c r="T3223" s="83"/>
      <c r="U3223" s="83"/>
      <c r="V3223" s="83"/>
      <c r="W3223" s="83"/>
      <c r="X3223" s="83"/>
      <c r="Y3223" s="83"/>
      <c r="Z3223" s="83"/>
      <c r="AA3223" s="83"/>
      <c r="AB3223" s="83"/>
      <c r="AC3223" s="83"/>
      <c r="AD3223" s="185"/>
      <c r="AE3223" s="183"/>
      <c r="AF3223" s="185"/>
      <c r="AG3223" s="183"/>
      <c r="AH3223" s="185"/>
      <c r="AI3223" s="183"/>
      <c r="AJ3223" s="185"/>
      <c r="AK3223" s="183"/>
      <c r="AL3223" s="185"/>
      <c r="AM3223" s="183"/>
      <c r="AN3223" s="185"/>
      <c r="AO3223" s="183"/>
      <c r="AP3223" s="48"/>
      <c r="AQ3223" s="94"/>
    </row>
    <row r="3224" spans="1:43" x14ac:dyDescent="0.2">
      <c r="A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83"/>
      <c r="S3224" s="83"/>
      <c r="T3224" s="83"/>
      <c r="U3224" s="83"/>
      <c r="V3224" s="83"/>
      <c r="W3224" s="83"/>
      <c r="X3224" s="83"/>
      <c r="Y3224" s="83"/>
      <c r="Z3224" s="83"/>
      <c r="AA3224" s="83"/>
      <c r="AB3224" s="83"/>
      <c r="AC3224" s="83"/>
      <c r="AD3224" s="185"/>
      <c r="AE3224" s="183"/>
      <c r="AF3224" s="185"/>
      <c r="AG3224" s="183"/>
      <c r="AH3224" s="185"/>
      <c r="AI3224" s="183"/>
      <c r="AJ3224" s="185"/>
      <c r="AK3224" s="183"/>
      <c r="AL3224" s="185"/>
      <c r="AM3224" s="183"/>
      <c r="AN3224" s="185"/>
      <c r="AO3224" s="183"/>
      <c r="AP3224" s="48"/>
      <c r="AQ3224" s="94"/>
    </row>
    <row r="3225" spans="1:43" x14ac:dyDescent="0.2">
      <c r="A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83"/>
      <c r="S3225" s="83"/>
      <c r="T3225" s="83"/>
      <c r="U3225" s="83"/>
      <c r="V3225" s="83"/>
      <c r="W3225" s="83"/>
      <c r="X3225" s="83"/>
      <c r="Y3225" s="83"/>
      <c r="Z3225" s="83"/>
      <c r="AA3225" s="83"/>
      <c r="AB3225" s="83"/>
      <c r="AC3225" s="83"/>
      <c r="AD3225" s="185"/>
      <c r="AE3225" s="183"/>
      <c r="AF3225" s="185"/>
      <c r="AG3225" s="183"/>
      <c r="AH3225" s="185"/>
      <c r="AI3225" s="183"/>
      <c r="AJ3225" s="185"/>
      <c r="AK3225" s="183"/>
      <c r="AL3225" s="185"/>
      <c r="AM3225" s="183"/>
      <c r="AN3225" s="185"/>
      <c r="AO3225" s="183"/>
      <c r="AP3225" s="48"/>
      <c r="AQ3225" s="94"/>
    </row>
    <row r="3226" spans="1:43" x14ac:dyDescent="0.2">
      <c r="A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83"/>
      <c r="S3226" s="83"/>
      <c r="T3226" s="83"/>
      <c r="U3226" s="83"/>
      <c r="V3226" s="83"/>
      <c r="W3226" s="83"/>
      <c r="X3226" s="83"/>
      <c r="Y3226" s="83"/>
      <c r="Z3226" s="83"/>
      <c r="AA3226" s="83"/>
      <c r="AB3226" s="83"/>
      <c r="AC3226" s="83"/>
      <c r="AD3226" s="185"/>
      <c r="AE3226" s="183"/>
      <c r="AF3226" s="185"/>
      <c r="AG3226" s="183"/>
      <c r="AH3226" s="185"/>
      <c r="AI3226" s="183"/>
      <c r="AJ3226" s="185"/>
      <c r="AK3226" s="183"/>
      <c r="AL3226" s="185"/>
      <c r="AM3226" s="183"/>
      <c r="AN3226" s="185"/>
      <c r="AO3226" s="183"/>
      <c r="AP3226" s="48"/>
      <c r="AQ3226" s="94"/>
    </row>
    <row r="3227" spans="1:43" x14ac:dyDescent="0.2">
      <c r="A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83"/>
      <c r="S3227" s="83"/>
      <c r="T3227" s="83"/>
      <c r="U3227" s="83"/>
      <c r="V3227" s="83"/>
      <c r="W3227" s="83"/>
      <c r="X3227" s="83"/>
      <c r="Y3227" s="83"/>
      <c r="Z3227" s="83"/>
      <c r="AA3227" s="83"/>
      <c r="AB3227" s="83"/>
      <c r="AC3227" s="83"/>
      <c r="AD3227" s="185"/>
      <c r="AE3227" s="183"/>
      <c r="AF3227" s="185"/>
      <c r="AG3227" s="183"/>
      <c r="AH3227" s="185"/>
      <c r="AI3227" s="183"/>
      <c r="AJ3227" s="185"/>
      <c r="AK3227" s="183"/>
      <c r="AL3227" s="185"/>
      <c r="AM3227" s="183"/>
      <c r="AN3227" s="185"/>
      <c r="AO3227" s="183"/>
      <c r="AP3227" s="48"/>
      <c r="AQ3227" s="94"/>
    </row>
    <row r="3228" spans="1:43" x14ac:dyDescent="0.2">
      <c r="A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83"/>
      <c r="S3228" s="83"/>
      <c r="T3228" s="83"/>
      <c r="U3228" s="83"/>
      <c r="V3228" s="83"/>
      <c r="W3228" s="83"/>
      <c r="X3228" s="83"/>
      <c r="Y3228" s="83"/>
      <c r="Z3228" s="83"/>
      <c r="AA3228" s="83"/>
      <c r="AB3228" s="83"/>
      <c r="AC3228" s="83"/>
      <c r="AD3228" s="185"/>
      <c r="AE3228" s="183"/>
      <c r="AF3228" s="185"/>
      <c r="AG3228" s="183"/>
      <c r="AH3228" s="185"/>
      <c r="AI3228" s="183"/>
      <c r="AJ3228" s="185"/>
      <c r="AK3228" s="183"/>
      <c r="AL3228" s="185"/>
      <c r="AM3228" s="183"/>
      <c r="AN3228" s="185"/>
      <c r="AO3228" s="183"/>
      <c r="AP3228" s="48"/>
      <c r="AQ3228" s="94"/>
    </row>
    <row r="3229" spans="1:43" x14ac:dyDescent="0.2">
      <c r="A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83"/>
      <c r="S3229" s="83"/>
      <c r="T3229" s="83"/>
      <c r="U3229" s="83"/>
      <c r="V3229" s="83"/>
      <c r="W3229" s="83"/>
      <c r="X3229" s="83"/>
      <c r="Y3229" s="83"/>
      <c r="Z3229" s="83"/>
      <c r="AA3229" s="83"/>
      <c r="AB3229" s="83"/>
      <c r="AC3229" s="83"/>
      <c r="AD3229" s="185"/>
      <c r="AE3229" s="183"/>
      <c r="AF3229" s="185"/>
      <c r="AG3229" s="183"/>
      <c r="AH3229" s="185"/>
      <c r="AI3229" s="183"/>
      <c r="AJ3229" s="185"/>
      <c r="AK3229" s="183"/>
      <c r="AL3229" s="185"/>
      <c r="AM3229" s="183"/>
      <c r="AN3229" s="185"/>
      <c r="AO3229" s="183"/>
      <c r="AP3229" s="48"/>
      <c r="AQ3229" s="94"/>
    </row>
    <row r="3230" spans="1:43" x14ac:dyDescent="0.2">
      <c r="A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83"/>
      <c r="S3230" s="83"/>
      <c r="T3230" s="83"/>
      <c r="U3230" s="83"/>
      <c r="V3230" s="83"/>
      <c r="W3230" s="83"/>
      <c r="X3230" s="83"/>
      <c r="Y3230" s="83"/>
      <c r="Z3230" s="83"/>
      <c r="AA3230" s="83"/>
      <c r="AB3230" s="83"/>
      <c r="AC3230" s="83"/>
      <c r="AD3230" s="185"/>
      <c r="AE3230" s="183"/>
      <c r="AF3230" s="185"/>
      <c r="AG3230" s="183"/>
      <c r="AH3230" s="185"/>
      <c r="AI3230" s="183"/>
      <c r="AJ3230" s="185"/>
      <c r="AK3230" s="183"/>
      <c r="AL3230" s="185"/>
      <c r="AM3230" s="183"/>
      <c r="AN3230" s="185"/>
      <c r="AO3230" s="183"/>
      <c r="AP3230" s="48"/>
      <c r="AQ3230" s="94"/>
    </row>
    <row r="3231" spans="1:43" x14ac:dyDescent="0.2">
      <c r="A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83"/>
      <c r="S3231" s="83"/>
      <c r="T3231" s="83"/>
      <c r="U3231" s="83"/>
      <c r="V3231" s="83"/>
      <c r="W3231" s="83"/>
      <c r="X3231" s="83"/>
      <c r="Y3231" s="83"/>
      <c r="Z3231" s="83"/>
      <c r="AA3231" s="83"/>
      <c r="AB3231" s="83"/>
      <c r="AC3231" s="83"/>
      <c r="AD3231" s="185"/>
      <c r="AE3231" s="183"/>
      <c r="AF3231" s="185"/>
      <c r="AG3231" s="183"/>
      <c r="AH3231" s="185"/>
      <c r="AI3231" s="183"/>
      <c r="AJ3231" s="185"/>
      <c r="AK3231" s="183"/>
      <c r="AL3231" s="185"/>
      <c r="AM3231" s="183"/>
      <c r="AN3231" s="185"/>
      <c r="AO3231" s="183"/>
      <c r="AP3231" s="48"/>
      <c r="AQ3231" s="94"/>
    </row>
    <row r="3232" spans="1:43" x14ac:dyDescent="0.2">
      <c r="A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83"/>
      <c r="S3232" s="83"/>
      <c r="T3232" s="83"/>
      <c r="U3232" s="83"/>
      <c r="V3232" s="83"/>
      <c r="W3232" s="83"/>
      <c r="X3232" s="83"/>
      <c r="Y3232" s="83"/>
      <c r="Z3232" s="83"/>
      <c r="AA3232" s="83"/>
      <c r="AB3232" s="83"/>
      <c r="AC3232" s="83"/>
      <c r="AD3232" s="185"/>
      <c r="AE3232" s="183"/>
      <c r="AF3232" s="185"/>
      <c r="AG3232" s="183"/>
      <c r="AH3232" s="185"/>
      <c r="AI3232" s="183"/>
      <c r="AJ3232" s="185"/>
      <c r="AK3232" s="183"/>
      <c r="AL3232" s="185"/>
      <c r="AM3232" s="183"/>
      <c r="AN3232" s="185"/>
      <c r="AO3232" s="183"/>
      <c r="AP3232" s="48"/>
      <c r="AQ3232" s="94"/>
    </row>
    <row r="3233" spans="1:43" x14ac:dyDescent="0.2">
      <c r="A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83"/>
      <c r="S3233" s="83"/>
      <c r="T3233" s="83"/>
      <c r="U3233" s="83"/>
      <c r="V3233" s="83"/>
      <c r="W3233" s="83"/>
      <c r="X3233" s="83"/>
      <c r="Y3233" s="83"/>
      <c r="Z3233" s="83"/>
      <c r="AA3233" s="83"/>
      <c r="AB3233" s="83"/>
      <c r="AC3233" s="83"/>
      <c r="AD3233" s="185"/>
      <c r="AE3233" s="183"/>
      <c r="AF3233" s="185"/>
      <c r="AG3233" s="183"/>
      <c r="AH3233" s="185"/>
      <c r="AI3233" s="183"/>
      <c r="AJ3233" s="185"/>
      <c r="AK3233" s="183"/>
      <c r="AL3233" s="185"/>
      <c r="AM3233" s="183"/>
      <c r="AN3233" s="185"/>
      <c r="AO3233" s="183"/>
      <c r="AP3233" s="48"/>
      <c r="AQ3233" s="94"/>
    </row>
    <row r="3234" spans="1:43" x14ac:dyDescent="0.2">
      <c r="A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83"/>
      <c r="S3234" s="83"/>
      <c r="T3234" s="83"/>
      <c r="U3234" s="83"/>
      <c r="V3234" s="83"/>
      <c r="W3234" s="83"/>
      <c r="X3234" s="83"/>
      <c r="Y3234" s="83"/>
      <c r="Z3234" s="83"/>
      <c r="AA3234" s="83"/>
      <c r="AB3234" s="83"/>
      <c r="AC3234" s="83"/>
      <c r="AD3234" s="185"/>
      <c r="AE3234" s="183"/>
      <c r="AF3234" s="185"/>
      <c r="AG3234" s="183"/>
      <c r="AH3234" s="185"/>
      <c r="AI3234" s="183"/>
      <c r="AJ3234" s="185"/>
      <c r="AK3234" s="183"/>
      <c r="AL3234" s="185"/>
      <c r="AM3234" s="183"/>
      <c r="AN3234" s="185"/>
      <c r="AO3234" s="183"/>
      <c r="AP3234" s="48"/>
      <c r="AQ3234" s="94"/>
    </row>
    <row r="3235" spans="1:43" x14ac:dyDescent="0.2">
      <c r="A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83"/>
      <c r="S3235" s="83"/>
      <c r="T3235" s="83"/>
      <c r="U3235" s="83"/>
      <c r="V3235" s="83"/>
      <c r="W3235" s="83"/>
      <c r="X3235" s="83"/>
      <c r="Y3235" s="83"/>
      <c r="Z3235" s="83"/>
      <c r="AA3235" s="83"/>
      <c r="AB3235" s="83"/>
      <c r="AC3235" s="83"/>
      <c r="AD3235" s="185"/>
      <c r="AE3235" s="183"/>
      <c r="AF3235" s="185"/>
      <c r="AG3235" s="183"/>
      <c r="AH3235" s="185"/>
      <c r="AI3235" s="183"/>
      <c r="AJ3235" s="185"/>
      <c r="AK3235" s="183"/>
      <c r="AL3235" s="185"/>
      <c r="AM3235" s="183"/>
      <c r="AN3235" s="185"/>
      <c r="AO3235" s="183"/>
      <c r="AP3235" s="48"/>
      <c r="AQ3235" s="94"/>
    </row>
    <row r="3236" spans="1:43" x14ac:dyDescent="0.2">
      <c r="A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83"/>
      <c r="S3236" s="83"/>
      <c r="T3236" s="83"/>
      <c r="U3236" s="83"/>
      <c r="V3236" s="83"/>
      <c r="W3236" s="83"/>
      <c r="X3236" s="83"/>
      <c r="Y3236" s="83"/>
      <c r="Z3236" s="83"/>
      <c r="AA3236" s="83"/>
      <c r="AB3236" s="83"/>
      <c r="AC3236" s="83"/>
      <c r="AD3236" s="185"/>
      <c r="AE3236" s="183"/>
      <c r="AF3236" s="185"/>
      <c r="AG3236" s="183"/>
      <c r="AH3236" s="185"/>
      <c r="AI3236" s="183"/>
      <c r="AJ3236" s="185"/>
      <c r="AK3236" s="183"/>
      <c r="AL3236" s="185"/>
      <c r="AM3236" s="183"/>
      <c r="AN3236" s="185"/>
      <c r="AO3236" s="183"/>
      <c r="AP3236" s="48"/>
      <c r="AQ3236" s="94"/>
    </row>
    <row r="3237" spans="1:43" x14ac:dyDescent="0.2">
      <c r="A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83"/>
      <c r="S3237" s="83"/>
      <c r="T3237" s="83"/>
      <c r="U3237" s="83"/>
      <c r="V3237" s="83"/>
      <c r="W3237" s="83"/>
      <c r="X3237" s="83"/>
      <c r="Y3237" s="83"/>
      <c r="Z3237" s="83"/>
      <c r="AA3237" s="83"/>
      <c r="AB3237" s="83"/>
      <c r="AC3237" s="83"/>
      <c r="AD3237" s="185"/>
      <c r="AE3237" s="183"/>
      <c r="AF3237" s="185"/>
      <c r="AG3237" s="183"/>
      <c r="AH3237" s="185"/>
      <c r="AI3237" s="183"/>
      <c r="AJ3237" s="185"/>
      <c r="AK3237" s="183"/>
      <c r="AL3237" s="185"/>
      <c r="AM3237" s="183"/>
      <c r="AN3237" s="185"/>
      <c r="AO3237" s="183"/>
      <c r="AP3237" s="48"/>
      <c r="AQ3237" s="94"/>
    </row>
    <row r="3238" spans="1:43" x14ac:dyDescent="0.2">
      <c r="A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83"/>
      <c r="S3238" s="83"/>
      <c r="T3238" s="83"/>
      <c r="U3238" s="83"/>
      <c r="V3238" s="83"/>
      <c r="W3238" s="83"/>
      <c r="X3238" s="83"/>
      <c r="Y3238" s="83"/>
      <c r="Z3238" s="83"/>
      <c r="AA3238" s="83"/>
      <c r="AB3238" s="83"/>
      <c r="AC3238" s="83"/>
      <c r="AD3238" s="185"/>
      <c r="AE3238" s="183"/>
      <c r="AF3238" s="185"/>
      <c r="AG3238" s="183"/>
      <c r="AH3238" s="185"/>
      <c r="AI3238" s="183"/>
      <c r="AJ3238" s="185"/>
      <c r="AK3238" s="183"/>
      <c r="AL3238" s="185"/>
      <c r="AM3238" s="183"/>
      <c r="AN3238" s="185"/>
      <c r="AO3238" s="183"/>
      <c r="AP3238" s="48"/>
      <c r="AQ3238" s="94"/>
    </row>
    <row r="3239" spans="1:43" x14ac:dyDescent="0.2">
      <c r="A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83"/>
      <c r="S3239" s="83"/>
      <c r="T3239" s="83"/>
      <c r="U3239" s="83"/>
      <c r="V3239" s="83"/>
      <c r="W3239" s="83"/>
      <c r="X3239" s="83"/>
      <c r="Y3239" s="83"/>
      <c r="Z3239" s="83"/>
      <c r="AA3239" s="83"/>
      <c r="AB3239" s="83"/>
      <c r="AC3239" s="83"/>
      <c r="AD3239" s="185"/>
      <c r="AE3239" s="183"/>
      <c r="AF3239" s="185"/>
      <c r="AG3239" s="183"/>
      <c r="AH3239" s="185"/>
      <c r="AI3239" s="183"/>
      <c r="AJ3239" s="185"/>
      <c r="AK3239" s="183"/>
      <c r="AL3239" s="185"/>
      <c r="AM3239" s="183"/>
      <c r="AN3239" s="185"/>
      <c r="AO3239" s="183"/>
      <c r="AP3239" s="48"/>
      <c r="AQ3239" s="94"/>
    </row>
    <row r="3240" spans="1:43" x14ac:dyDescent="0.2">
      <c r="A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83"/>
      <c r="S3240" s="83"/>
      <c r="T3240" s="83"/>
      <c r="U3240" s="83"/>
      <c r="V3240" s="83"/>
      <c r="W3240" s="83"/>
      <c r="X3240" s="83"/>
      <c r="Y3240" s="83"/>
      <c r="Z3240" s="83"/>
      <c r="AA3240" s="83"/>
      <c r="AB3240" s="83"/>
      <c r="AC3240" s="83"/>
      <c r="AD3240" s="185"/>
      <c r="AE3240" s="183"/>
      <c r="AF3240" s="185"/>
      <c r="AG3240" s="183"/>
      <c r="AH3240" s="185"/>
      <c r="AI3240" s="183"/>
      <c r="AJ3240" s="185"/>
      <c r="AK3240" s="183"/>
      <c r="AL3240" s="185"/>
      <c r="AM3240" s="183"/>
      <c r="AN3240" s="185"/>
      <c r="AO3240" s="183"/>
      <c r="AP3240" s="48"/>
      <c r="AQ3240" s="94"/>
    </row>
    <row r="3241" spans="1:43" x14ac:dyDescent="0.2">
      <c r="A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83"/>
      <c r="S3241" s="83"/>
      <c r="T3241" s="83"/>
      <c r="U3241" s="83"/>
      <c r="V3241" s="83"/>
      <c r="W3241" s="83"/>
      <c r="X3241" s="83"/>
      <c r="Y3241" s="83"/>
      <c r="Z3241" s="83"/>
      <c r="AA3241" s="83"/>
      <c r="AB3241" s="83"/>
      <c r="AC3241" s="83"/>
      <c r="AD3241" s="185"/>
      <c r="AE3241" s="183"/>
      <c r="AF3241" s="185"/>
      <c r="AG3241" s="183"/>
      <c r="AH3241" s="185"/>
      <c r="AI3241" s="183"/>
      <c r="AJ3241" s="185"/>
      <c r="AK3241" s="183"/>
      <c r="AL3241" s="185"/>
      <c r="AM3241" s="183"/>
      <c r="AN3241" s="185"/>
      <c r="AO3241" s="183"/>
      <c r="AP3241" s="48"/>
      <c r="AQ3241" s="94"/>
    </row>
    <row r="3242" spans="1:43" x14ac:dyDescent="0.2">
      <c r="A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83"/>
      <c r="S3242" s="83"/>
      <c r="T3242" s="83"/>
      <c r="U3242" s="83"/>
      <c r="V3242" s="83"/>
      <c r="W3242" s="83"/>
      <c r="X3242" s="83"/>
      <c r="Y3242" s="83"/>
      <c r="Z3242" s="83"/>
      <c r="AA3242" s="83"/>
      <c r="AB3242" s="83"/>
      <c r="AC3242" s="83"/>
      <c r="AD3242" s="185"/>
      <c r="AE3242" s="183"/>
      <c r="AF3242" s="185"/>
      <c r="AG3242" s="183"/>
      <c r="AH3242" s="185"/>
      <c r="AI3242" s="183"/>
      <c r="AJ3242" s="185"/>
      <c r="AK3242" s="183"/>
      <c r="AL3242" s="185"/>
      <c r="AM3242" s="183"/>
      <c r="AN3242" s="185"/>
      <c r="AO3242" s="183"/>
      <c r="AP3242" s="48"/>
      <c r="AQ3242" s="94"/>
    </row>
    <row r="3243" spans="1:43" x14ac:dyDescent="0.2">
      <c r="A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83"/>
      <c r="S3243" s="83"/>
      <c r="T3243" s="83"/>
      <c r="U3243" s="83"/>
      <c r="V3243" s="83"/>
      <c r="W3243" s="83"/>
      <c r="X3243" s="83"/>
      <c r="Y3243" s="83"/>
      <c r="Z3243" s="83"/>
      <c r="AA3243" s="83"/>
      <c r="AB3243" s="83"/>
      <c r="AC3243" s="83"/>
      <c r="AD3243" s="185"/>
      <c r="AE3243" s="183"/>
      <c r="AF3243" s="185"/>
      <c r="AG3243" s="183"/>
      <c r="AH3243" s="185"/>
      <c r="AI3243" s="183"/>
      <c r="AJ3243" s="185"/>
      <c r="AK3243" s="183"/>
      <c r="AL3243" s="185"/>
      <c r="AM3243" s="183"/>
      <c r="AN3243" s="185"/>
      <c r="AO3243" s="183"/>
      <c r="AP3243" s="48"/>
      <c r="AQ3243" s="94"/>
    </row>
    <row r="3244" spans="1:43" x14ac:dyDescent="0.2">
      <c r="A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83"/>
      <c r="S3244" s="83"/>
      <c r="T3244" s="83"/>
      <c r="U3244" s="83"/>
      <c r="V3244" s="83"/>
      <c r="W3244" s="83"/>
      <c r="X3244" s="83"/>
      <c r="Y3244" s="83"/>
      <c r="Z3244" s="83"/>
      <c r="AA3244" s="83"/>
      <c r="AB3244" s="83"/>
      <c r="AC3244" s="83"/>
      <c r="AD3244" s="185"/>
      <c r="AE3244" s="183"/>
      <c r="AF3244" s="185"/>
      <c r="AG3244" s="183"/>
      <c r="AH3244" s="185"/>
      <c r="AI3244" s="183"/>
      <c r="AJ3244" s="185"/>
      <c r="AK3244" s="183"/>
      <c r="AL3244" s="185"/>
      <c r="AM3244" s="183"/>
      <c r="AN3244" s="185"/>
      <c r="AO3244" s="183"/>
      <c r="AP3244" s="48"/>
      <c r="AQ3244" s="94"/>
    </row>
    <row r="3245" spans="1:43" x14ac:dyDescent="0.2">
      <c r="A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83"/>
      <c r="S3245" s="83"/>
      <c r="T3245" s="83"/>
      <c r="U3245" s="83"/>
      <c r="V3245" s="83"/>
      <c r="W3245" s="83"/>
      <c r="X3245" s="83"/>
      <c r="Y3245" s="83"/>
      <c r="Z3245" s="83"/>
      <c r="AA3245" s="83"/>
      <c r="AB3245" s="83"/>
      <c r="AC3245" s="83"/>
      <c r="AD3245" s="185"/>
      <c r="AE3245" s="183"/>
      <c r="AF3245" s="185"/>
      <c r="AG3245" s="183"/>
      <c r="AH3245" s="185"/>
      <c r="AI3245" s="183"/>
      <c r="AJ3245" s="185"/>
      <c r="AK3245" s="183"/>
      <c r="AL3245" s="185"/>
      <c r="AM3245" s="183"/>
      <c r="AN3245" s="185"/>
      <c r="AO3245" s="183"/>
      <c r="AP3245" s="48"/>
      <c r="AQ3245" s="94"/>
    </row>
    <row r="3246" spans="1:43" x14ac:dyDescent="0.2">
      <c r="A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83"/>
      <c r="S3246" s="83"/>
      <c r="T3246" s="83"/>
      <c r="U3246" s="83"/>
      <c r="V3246" s="83"/>
      <c r="W3246" s="83"/>
      <c r="X3246" s="83"/>
      <c r="Y3246" s="83"/>
      <c r="Z3246" s="83"/>
      <c r="AA3246" s="83"/>
      <c r="AB3246" s="83"/>
      <c r="AC3246" s="83"/>
      <c r="AD3246" s="185"/>
      <c r="AE3246" s="183"/>
      <c r="AF3246" s="185"/>
      <c r="AG3246" s="183"/>
      <c r="AH3246" s="185"/>
      <c r="AI3246" s="183"/>
      <c r="AJ3246" s="185"/>
      <c r="AK3246" s="183"/>
      <c r="AL3246" s="185"/>
      <c r="AM3246" s="183"/>
      <c r="AN3246" s="185"/>
      <c r="AO3246" s="183"/>
      <c r="AP3246" s="48"/>
      <c r="AQ3246" s="94"/>
    </row>
    <row r="3247" spans="1:43" x14ac:dyDescent="0.2">
      <c r="A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83"/>
      <c r="S3247" s="83"/>
      <c r="T3247" s="83"/>
      <c r="U3247" s="83"/>
      <c r="V3247" s="83"/>
      <c r="W3247" s="83"/>
      <c r="X3247" s="83"/>
      <c r="Y3247" s="83"/>
      <c r="Z3247" s="83"/>
      <c r="AA3247" s="83"/>
      <c r="AB3247" s="83"/>
      <c r="AC3247" s="83"/>
      <c r="AD3247" s="185"/>
      <c r="AE3247" s="183"/>
      <c r="AF3247" s="185"/>
      <c r="AG3247" s="183"/>
      <c r="AH3247" s="185"/>
      <c r="AI3247" s="183"/>
      <c r="AJ3247" s="185"/>
      <c r="AK3247" s="183"/>
      <c r="AL3247" s="185"/>
      <c r="AM3247" s="183"/>
      <c r="AN3247" s="185"/>
      <c r="AO3247" s="183"/>
      <c r="AP3247" s="48"/>
      <c r="AQ3247" s="94"/>
    </row>
    <row r="3248" spans="1:43" x14ac:dyDescent="0.2">
      <c r="A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83"/>
      <c r="S3248" s="83"/>
      <c r="T3248" s="83"/>
      <c r="U3248" s="83"/>
      <c r="V3248" s="83"/>
      <c r="W3248" s="83"/>
      <c r="X3248" s="83"/>
      <c r="Y3248" s="83"/>
      <c r="Z3248" s="83"/>
      <c r="AA3248" s="83"/>
      <c r="AB3248" s="83"/>
      <c r="AC3248" s="83"/>
      <c r="AD3248" s="185"/>
      <c r="AE3248" s="183"/>
      <c r="AF3248" s="185"/>
      <c r="AG3248" s="183"/>
      <c r="AH3248" s="185"/>
      <c r="AI3248" s="183"/>
      <c r="AJ3248" s="185"/>
      <c r="AK3248" s="183"/>
      <c r="AL3248" s="185"/>
      <c r="AM3248" s="183"/>
      <c r="AN3248" s="185"/>
      <c r="AO3248" s="183"/>
      <c r="AP3248" s="48"/>
      <c r="AQ3248" s="94"/>
    </row>
    <row r="3249" spans="1:43" x14ac:dyDescent="0.2">
      <c r="A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83"/>
      <c r="S3249" s="83"/>
      <c r="T3249" s="83"/>
      <c r="U3249" s="83"/>
      <c r="V3249" s="83"/>
      <c r="W3249" s="83"/>
      <c r="X3249" s="83"/>
      <c r="Y3249" s="83"/>
      <c r="Z3249" s="83"/>
      <c r="AA3249" s="83"/>
      <c r="AB3249" s="83"/>
      <c r="AC3249" s="83"/>
      <c r="AD3249" s="185"/>
      <c r="AE3249" s="183"/>
      <c r="AF3249" s="185"/>
      <c r="AG3249" s="183"/>
      <c r="AH3249" s="185"/>
      <c r="AI3249" s="183"/>
      <c r="AJ3249" s="185"/>
      <c r="AK3249" s="183"/>
      <c r="AL3249" s="185"/>
      <c r="AM3249" s="183"/>
      <c r="AN3249" s="185"/>
      <c r="AO3249" s="183"/>
      <c r="AP3249" s="48"/>
      <c r="AQ3249" s="94"/>
    </row>
    <row r="3250" spans="1:43" x14ac:dyDescent="0.2">
      <c r="A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83"/>
      <c r="S3250" s="83"/>
      <c r="T3250" s="83"/>
      <c r="U3250" s="83"/>
      <c r="V3250" s="83"/>
      <c r="W3250" s="83"/>
      <c r="X3250" s="83"/>
      <c r="Y3250" s="83"/>
      <c r="Z3250" s="83"/>
      <c r="AA3250" s="83"/>
      <c r="AB3250" s="83"/>
      <c r="AC3250" s="83"/>
      <c r="AD3250" s="185"/>
      <c r="AE3250" s="183"/>
      <c r="AF3250" s="185"/>
      <c r="AG3250" s="183"/>
      <c r="AH3250" s="185"/>
      <c r="AI3250" s="183"/>
      <c r="AJ3250" s="185"/>
      <c r="AK3250" s="183"/>
      <c r="AL3250" s="185"/>
      <c r="AM3250" s="183"/>
      <c r="AN3250" s="185"/>
      <c r="AO3250" s="183"/>
      <c r="AP3250" s="48"/>
      <c r="AQ3250" s="94"/>
    </row>
    <row r="3251" spans="1:43" x14ac:dyDescent="0.2">
      <c r="A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83"/>
      <c r="S3251" s="83"/>
      <c r="T3251" s="83"/>
      <c r="U3251" s="83"/>
      <c r="V3251" s="83"/>
      <c r="W3251" s="83"/>
      <c r="X3251" s="83"/>
      <c r="Y3251" s="83"/>
      <c r="Z3251" s="83"/>
      <c r="AA3251" s="83"/>
      <c r="AB3251" s="83"/>
      <c r="AC3251" s="83"/>
      <c r="AD3251" s="185"/>
      <c r="AE3251" s="183"/>
      <c r="AF3251" s="185"/>
      <c r="AG3251" s="183"/>
      <c r="AH3251" s="185"/>
      <c r="AI3251" s="183"/>
      <c r="AJ3251" s="185"/>
      <c r="AK3251" s="183"/>
      <c r="AL3251" s="185"/>
      <c r="AM3251" s="183"/>
      <c r="AN3251" s="185"/>
      <c r="AO3251" s="183"/>
      <c r="AP3251" s="48"/>
      <c r="AQ3251" s="94"/>
    </row>
    <row r="3252" spans="1:43" x14ac:dyDescent="0.2">
      <c r="A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83"/>
      <c r="S3252" s="83"/>
      <c r="T3252" s="83"/>
      <c r="U3252" s="83"/>
      <c r="V3252" s="83"/>
      <c r="W3252" s="83"/>
      <c r="X3252" s="83"/>
      <c r="Y3252" s="83"/>
      <c r="Z3252" s="83"/>
      <c r="AA3252" s="83"/>
      <c r="AB3252" s="83"/>
      <c r="AC3252" s="83"/>
      <c r="AD3252" s="185"/>
      <c r="AE3252" s="183"/>
      <c r="AF3252" s="185"/>
      <c r="AG3252" s="183"/>
      <c r="AH3252" s="185"/>
      <c r="AI3252" s="183"/>
      <c r="AJ3252" s="185"/>
      <c r="AK3252" s="183"/>
      <c r="AL3252" s="185"/>
      <c r="AM3252" s="183"/>
      <c r="AN3252" s="185"/>
      <c r="AO3252" s="183"/>
      <c r="AP3252" s="48"/>
      <c r="AQ3252" s="94"/>
    </row>
    <row r="3253" spans="1:43" x14ac:dyDescent="0.2">
      <c r="A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83"/>
      <c r="S3253" s="83"/>
      <c r="T3253" s="83"/>
      <c r="U3253" s="83"/>
      <c r="V3253" s="83"/>
      <c r="W3253" s="83"/>
      <c r="X3253" s="83"/>
      <c r="Y3253" s="83"/>
      <c r="Z3253" s="83"/>
      <c r="AA3253" s="83"/>
      <c r="AB3253" s="83"/>
      <c r="AC3253" s="83"/>
      <c r="AD3253" s="185"/>
      <c r="AE3253" s="183"/>
      <c r="AF3253" s="185"/>
      <c r="AG3253" s="183"/>
      <c r="AH3253" s="185"/>
      <c r="AI3253" s="183"/>
      <c r="AJ3253" s="185"/>
      <c r="AK3253" s="183"/>
      <c r="AL3253" s="185"/>
      <c r="AM3253" s="183"/>
      <c r="AN3253" s="185"/>
      <c r="AO3253" s="183"/>
      <c r="AP3253" s="48"/>
      <c r="AQ3253" s="94"/>
    </row>
    <row r="3254" spans="1:43" x14ac:dyDescent="0.2">
      <c r="A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83"/>
      <c r="S3254" s="83"/>
      <c r="T3254" s="83"/>
      <c r="U3254" s="83"/>
      <c r="V3254" s="83"/>
      <c r="W3254" s="83"/>
      <c r="X3254" s="83"/>
      <c r="Y3254" s="83"/>
      <c r="Z3254" s="83"/>
      <c r="AA3254" s="83"/>
      <c r="AB3254" s="83"/>
      <c r="AC3254" s="83"/>
      <c r="AD3254" s="185"/>
      <c r="AE3254" s="183"/>
      <c r="AF3254" s="185"/>
      <c r="AG3254" s="183"/>
      <c r="AH3254" s="185"/>
      <c r="AI3254" s="183"/>
      <c r="AJ3254" s="185"/>
      <c r="AK3254" s="183"/>
      <c r="AL3254" s="185"/>
      <c r="AM3254" s="183"/>
      <c r="AN3254" s="185"/>
      <c r="AO3254" s="183"/>
      <c r="AP3254" s="48"/>
      <c r="AQ3254" s="94"/>
    </row>
    <row r="3255" spans="1:43" x14ac:dyDescent="0.2">
      <c r="A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83"/>
      <c r="S3255" s="83"/>
      <c r="T3255" s="83"/>
      <c r="U3255" s="83"/>
      <c r="V3255" s="83"/>
      <c r="W3255" s="83"/>
      <c r="X3255" s="83"/>
      <c r="Y3255" s="83"/>
      <c r="Z3255" s="83"/>
      <c r="AA3255" s="83"/>
      <c r="AB3255" s="83"/>
      <c r="AC3255" s="83"/>
      <c r="AD3255" s="185"/>
      <c r="AE3255" s="183"/>
      <c r="AF3255" s="185"/>
      <c r="AG3255" s="183"/>
      <c r="AH3255" s="185"/>
      <c r="AI3255" s="183"/>
      <c r="AJ3255" s="185"/>
      <c r="AK3255" s="183"/>
      <c r="AL3255" s="185"/>
      <c r="AM3255" s="183"/>
      <c r="AN3255" s="185"/>
      <c r="AO3255" s="183"/>
      <c r="AP3255" s="48"/>
      <c r="AQ3255" s="94"/>
    </row>
    <row r="3256" spans="1:43" x14ac:dyDescent="0.2">
      <c r="A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83"/>
      <c r="S3256" s="83"/>
      <c r="T3256" s="83"/>
      <c r="U3256" s="83"/>
      <c r="V3256" s="83"/>
      <c r="W3256" s="83"/>
      <c r="X3256" s="83"/>
      <c r="Y3256" s="83"/>
      <c r="Z3256" s="83"/>
      <c r="AA3256" s="83"/>
      <c r="AB3256" s="83"/>
      <c r="AC3256" s="83"/>
      <c r="AD3256" s="185"/>
      <c r="AE3256" s="183"/>
      <c r="AF3256" s="185"/>
      <c r="AG3256" s="183"/>
      <c r="AH3256" s="185"/>
      <c r="AI3256" s="183"/>
      <c r="AJ3256" s="185"/>
      <c r="AK3256" s="183"/>
      <c r="AL3256" s="185"/>
      <c r="AM3256" s="183"/>
      <c r="AN3256" s="185"/>
      <c r="AO3256" s="183"/>
      <c r="AP3256" s="48"/>
      <c r="AQ3256" s="94"/>
    </row>
    <row r="3257" spans="1:43" x14ac:dyDescent="0.2">
      <c r="A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83"/>
      <c r="S3257" s="83"/>
      <c r="T3257" s="83"/>
      <c r="U3257" s="83"/>
      <c r="V3257" s="83"/>
      <c r="W3257" s="83"/>
      <c r="X3257" s="83"/>
      <c r="Y3257" s="83"/>
      <c r="Z3257" s="83"/>
      <c r="AA3257" s="83"/>
      <c r="AB3257" s="83"/>
      <c r="AC3257" s="83"/>
      <c r="AD3257" s="185"/>
      <c r="AE3257" s="183"/>
      <c r="AF3257" s="185"/>
      <c r="AG3257" s="183"/>
      <c r="AH3257" s="185"/>
      <c r="AI3257" s="183"/>
      <c r="AJ3257" s="185"/>
      <c r="AK3257" s="183"/>
      <c r="AL3257" s="185"/>
      <c r="AM3257" s="183"/>
      <c r="AN3257" s="185"/>
      <c r="AO3257" s="183"/>
      <c r="AP3257" s="48"/>
      <c r="AQ3257" s="94"/>
    </row>
    <row r="3258" spans="1:43" x14ac:dyDescent="0.2">
      <c r="A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83"/>
      <c r="S3258" s="83"/>
      <c r="T3258" s="83"/>
      <c r="U3258" s="83"/>
      <c r="V3258" s="83"/>
      <c r="W3258" s="83"/>
      <c r="X3258" s="83"/>
      <c r="Y3258" s="83"/>
      <c r="Z3258" s="83"/>
      <c r="AA3258" s="83"/>
      <c r="AB3258" s="83"/>
      <c r="AC3258" s="83"/>
      <c r="AD3258" s="185"/>
      <c r="AE3258" s="183"/>
      <c r="AF3258" s="185"/>
      <c r="AG3258" s="183"/>
      <c r="AH3258" s="185"/>
      <c r="AI3258" s="183"/>
      <c r="AJ3258" s="185"/>
      <c r="AK3258" s="183"/>
      <c r="AL3258" s="185"/>
      <c r="AM3258" s="183"/>
      <c r="AN3258" s="185"/>
      <c r="AO3258" s="183"/>
      <c r="AP3258" s="48"/>
      <c r="AQ3258" s="94"/>
    </row>
    <row r="3259" spans="1:43" x14ac:dyDescent="0.2">
      <c r="A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83"/>
      <c r="S3259" s="83"/>
      <c r="T3259" s="83"/>
      <c r="U3259" s="83"/>
      <c r="V3259" s="83"/>
      <c r="W3259" s="83"/>
      <c r="X3259" s="83"/>
      <c r="Y3259" s="83"/>
      <c r="Z3259" s="83"/>
      <c r="AA3259" s="83"/>
      <c r="AB3259" s="83"/>
      <c r="AC3259" s="83"/>
      <c r="AD3259" s="185"/>
      <c r="AE3259" s="183"/>
      <c r="AF3259" s="185"/>
      <c r="AG3259" s="183"/>
      <c r="AH3259" s="185"/>
      <c r="AI3259" s="183"/>
      <c r="AJ3259" s="185"/>
      <c r="AK3259" s="183"/>
      <c r="AL3259" s="185"/>
      <c r="AM3259" s="183"/>
      <c r="AN3259" s="185"/>
      <c r="AO3259" s="183"/>
      <c r="AP3259" s="48"/>
      <c r="AQ3259" s="94"/>
    </row>
    <row r="3260" spans="1:43" x14ac:dyDescent="0.2">
      <c r="A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83"/>
      <c r="S3260" s="83"/>
      <c r="T3260" s="83"/>
      <c r="U3260" s="83"/>
      <c r="V3260" s="83"/>
      <c r="W3260" s="83"/>
      <c r="X3260" s="83"/>
      <c r="Y3260" s="83"/>
      <c r="Z3260" s="83"/>
      <c r="AA3260" s="83"/>
      <c r="AB3260" s="83"/>
      <c r="AC3260" s="83"/>
      <c r="AD3260" s="185"/>
      <c r="AE3260" s="183"/>
      <c r="AF3260" s="185"/>
      <c r="AG3260" s="183"/>
      <c r="AH3260" s="185"/>
      <c r="AI3260" s="183"/>
      <c r="AJ3260" s="185"/>
      <c r="AK3260" s="183"/>
      <c r="AL3260" s="185"/>
      <c r="AM3260" s="183"/>
      <c r="AN3260" s="185"/>
      <c r="AO3260" s="183"/>
      <c r="AP3260" s="48"/>
      <c r="AQ3260" s="94"/>
    </row>
    <row r="3261" spans="1:43" x14ac:dyDescent="0.2">
      <c r="A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83"/>
      <c r="S3261" s="83"/>
      <c r="T3261" s="83"/>
      <c r="U3261" s="83"/>
      <c r="V3261" s="83"/>
      <c r="W3261" s="83"/>
      <c r="X3261" s="83"/>
      <c r="Y3261" s="83"/>
      <c r="Z3261" s="83"/>
      <c r="AA3261" s="83"/>
      <c r="AB3261" s="83"/>
      <c r="AC3261" s="83"/>
      <c r="AD3261" s="185"/>
      <c r="AE3261" s="183"/>
      <c r="AF3261" s="185"/>
      <c r="AG3261" s="183"/>
      <c r="AH3261" s="185"/>
      <c r="AI3261" s="183"/>
      <c r="AJ3261" s="185"/>
      <c r="AK3261" s="183"/>
      <c r="AL3261" s="185"/>
      <c r="AM3261" s="183"/>
      <c r="AN3261" s="185"/>
      <c r="AO3261" s="183"/>
      <c r="AP3261" s="48"/>
      <c r="AQ3261" s="94"/>
    </row>
    <row r="3262" spans="1:43" x14ac:dyDescent="0.2">
      <c r="A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83"/>
      <c r="S3262" s="83"/>
      <c r="T3262" s="83"/>
      <c r="U3262" s="83"/>
      <c r="V3262" s="83"/>
      <c r="W3262" s="83"/>
      <c r="X3262" s="83"/>
      <c r="Y3262" s="83"/>
      <c r="Z3262" s="83"/>
      <c r="AA3262" s="83"/>
      <c r="AB3262" s="83"/>
      <c r="AC3262" s="83"/>
      <c r="AD3262" s="185"/>
      <c r="AE3262" s="183"/>
      <c r="AF3262" s="185"/>
      <c r="AG3262" s="183"/>
      <c r="AH3262" s="185"/>
      <c r="AI3262" s="183"/>
      <c r="AJ3262" s="185"/>
      <c r="AK3262" s="183"/>
      <c r="AL3262" s="185"/>
      <c r="AM3262" s="183"/>
      <c r="AN3262" s="185"/>
      <c r="AO3262" s="183"/>
      <c r="AP3262" s="48"/>
      <c r="AQ3262" s="94"/>
    </row>
    <row r="3263" spans="1:43" x14ac:dyDescent="0.2">
      <c r="A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83"/>
      <c r="S3263" s="83"/>
      <c r="T3263" s="83"/>
      <c r="U3263" s="83"/>
      <c r="V3263" s="83"/>
      <c r="W3263" s="83"/>
      <c r="X3263" s="83"/>
      <c r="Y3263" s="83"/>
      <c r="Z3263" s="83"/>
      <c r="AA3263" s="83"/>
      <c r="AB3263" s="83"/>
      <c r="AC3263" s="83"/>
      <c r="AD3263" s="185"/>
      <c r="AE3263" s="183"/>
      <c r="AF3263" s="185"/>
      <c r="AG3263" s="183"/>
      <c r="AH3263" s="185"/>
      <c r="AI3263" s="183"/>
      <c r="AJ3263" s="185"/>
      <c r="AK3263" s="183"/>
      <c r="AL3263" s="185"/>
      <c r="AM3263" s="183"/>
      <c r="AN3263" s="185"/>
      <c r="AO3263" s="183"/>
      <c r="AP3263" s="48"/>
      <c r="AQ3263" s="94"/>
    </row>
    <row r="3264" spans="1:43" x14ac:dyDescent="0.2">
      <c r="A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83"/>
      <c r="S3264" s="83"/>
      <c r="T3264" s="83"/>
      <c r="U3264" s="83"/>
      <c r="V3264" s="83"/>
      <c r="W3264" s="83"/>
      <c r="X3264" s="83"/>
      <c r="Y3264" s="83"/>
      <c r="Z3264" s="83"/>
      <c r="AA3264" s="83"/>
      <c r="AB3264" s="83"/>
      <c r="AC3264" s="83"/>
      <c r="AD3264" s="185"/>
      <c r="AE3264" s="183"/>
      <c r="AF3264" s="185"/>
      <c r="AG3264" s="183"/>
      <c r="AH3264" s="185"/>
      <c r="AI3264" s="183"/>
      <c r="AJ3264" s="185"/>
      <c r="AK3264" s="183"/>
      <c r="AL3264" s="185"/>
      <c r="AM3264" s="183"/>
      <c r="AN3264" s="185"/>
      <c r="AO3264" s="183"/>
      <c r="AP3264" s="48"/>
      <c r="AQ3264" s="94"/>
    </row>
    <row r="3265" spans="1:43" x14ac:dyDescent="0.2">
      <c r="A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83"/>
      <c r="S3265" s="83"/>
      <c r="T3265" s="83"/>
      <c r="U3265" s="83"/>
      <c r="V3265" s="83"/>
      <c r="W3265" s="83"/>
      <c r="X3265" s="83"/>
      <c r="Y3265" s="83"/>
      <c r="Z3265" s="83"/>
      <c r="AA3265" s="83"/>
      <c r="AB3265" s="83"/>
      <c r="AC3265" s="83"/>
      <c r="AD3265" s="185"/>
      <c r="AE3265" s="183"/>
      <c r="AF3265" s="185"/>
      <c r="AG3265" s="183"/>
      <c r="AH3265" s="185"/>
      <c r="AI3265" s="183"/>
      <c r="AJ3265" s="185"/>
      <c r="AK3265" s="183"/>
      <c r="AL3265" s="185"/>
      <c r="AM3265" s="183"/>
      <c r="AN3265" s="185"/>
      <c r="AO3265" s="183"/>
      <c r="AP3265" s="48"/>
      <c r="AQ3265" s="94"/>
    </row>
    <row r="3266" spans="1:43" x14ac:dyDescent="0.2">
      <c r="A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83"/>
      <c r="S3266" s="83"/>
      <c r="T3266" s="83"/>
      <c r="U3266" s="83"/>
      <c r="V3266" s="83"/>
      <c r="W3266" s="83"/>
      <c r="X3266" s="83"/>
      <c r="Y3266" s="83"/>
      <c r="Z3266" s="83"/>
      <c r="AA3266" s="83"/>
      <c r="AB3266" s="83"/>
      <c r="AC3266" s="83"/>
      <c r="AD3266" s="185"/>
      <c r="AE3266" s="183"/>
      <c r="AF3266" s="185"/>
      <c r="AG3266" s="183"/>
      <c r="AH3266" s="185"/>
      <c r="AI3266" s="183"/>
      <c r="AJ3266" s="185"/>
      <c r="AK3266" s="183"/>
      <c r="AL3266" s="185"/>
      <c r="AM3266" s="183"/>
      <c r="AN3266" s="185"/>
      <c r="AO3266" s="183"/>
      <c r="AP3266" s="48"/>
      <c r="AQ3266" s="94"/>
    </row>
    <row r="3267" spans="1:43" x14ac:dyDescent="0.2">
      <c r="A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83"/>
      <c r="S3267" s="83"/>
      <c r="T3267" s="83"/>
      <c r="U3267" s="83"/>
      <c r="V3267" s="83"/>
      <c r="W3267" s="83"/>
      <c r="X3267" s="83"/>
      <c r="Y3267" s="83"/>
      <c r="Z3267" s="83"/>
      <c r="AA3267" s="83"/>
      <c r="AB3267" s="83"/>
      <c r="AC3267" s="83"/>
      <c r="AD3267" s="185"/>
      <c r="AE3267" s="183"/>
      <c r="AF3267" s="185"/>
      <c r="AG3267" s="183"/>
      <c r="AH3267" s="185"/>
      <c r="AI3267" s="183"/>
      <c r="AJ3267" s="185"/>
      <c r="AK3267" s="183"/>
      <c r="AL3267" s="185"/>
      <c r="AM3267" s="183"/>
      <c r="AN3267" s="185"/>
      <c r="AO3267" s="183"/>
      <c r="AP3267" s="48"/>
      <c r="AQ3267" s="94"/>
    </row>
    <row r="3268" spans="1:43" x14ac:dyDescent="0.2">
      <c r="A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83"/>
      <c r="S3268" s="83"/>
      <c r="T3268" s="83"/>
      <c r="U3268" s="83"/>
      <c r="V3268" s="83"/>
      <c r="W3268" s="83"/>
      <c r="X3268" s="83"/>
      <c r="Y3268" s="83"/>
      <c r="Z3268" s="83"/>
      <c r="AA3268" s="83"/>
      <c r="AB3268" s="83"/>
      <c r="AC3268" s="83"/>
      <c r="AD3268" s="185"/>
      <c r="AE3268" s="183"/>
      <c r="AF3268" s="185"/>
      <c r="AG3268" s="183"/>
      <c r="AH3268" s="185"/>
      <c r="AI3268" s="183"/>
      <c r="AJ3268" s="185"/>
      <c r="AK3268" s="183"/>
      <c r="AL3268" s="185"/>
      <c r="AM3268" s="183"/>
      <c r="AN3268" s="185"/>
      <c r="AO3268" s="183"/>
      <c r="AP3268" s="48"/>
      <c r="AQ3268" s="94"/>
    </row>
    <row r="3269" spans="1:43" x14ac:dyDescent="0.2">
      <c r="A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83"/>
      <c r="S3269" s="83"/>
      <c r="T3269" s="83"/>
      <c r="U3269" s="83"/>
      <c r="V3269" s="83"/>
      <c r="W3269" s="83"/>
      <c r="X3269" s="83"/>
      <c r="Y3269" s="83"/>
      <c r="Z3269" s="83"/>
      <c r="AA3269" s="83"/>
      <c r="AB3269" s="83"/>
      <c r="AC3269" s="83"/>
      <c r="AD3269" s="185"/>
      <c r="AE3269" s="183"/>
      <c r="AF3269" s="185"/>
      <c r="AG3269" s="183"/>
      <c r="AH3269" s="185"/>
      <c r="AI3269" s="183"/>
      <c r="AJ3269" s="185"/>
      <c r="AK3269" s="183"/>
      <c r="AL3269" s="185"/>
      <c r="AM3269" s="183"/>
      <c r="AN3269" s="185"/>
      <c r="AO3269" s="183"/>
      <c r="AP3269" s="48"/>
      <c r="AQ3269" s="94"/>
    </row>
    <row r="3270" spans="1:43" x14ac:dyDescent="0.2">
      <c r="A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83"/>
      <c r="S3270" s="83"/>
      <c r="T3270" s="83"/>
      <c r="U3270" s="83"/>
      <c r="V3270" s="83"/>
      <c r="W3270" s="83"/>
      <c r="X3270" s="83"/>
      <c r="Y3270" s="83"/>
      <c r="Z3270" s="83"/>
      <c r="AA3270" s="83"/>
      <c r="AB3270" s="83"/>
      <c r="AC3270" s="83"/>
      <c r="AD3270" s="185"/>
      <c r="AE3270" s="183"/>
      <c r="AF3270" s="185"/>
      <c r="AG3270" s="183"/>
      <c r="AH3270" s="185"/>
      <c r="AI3270" s="183"/>
      <c r="AJ3270" s="185"/>
      <c r="AK3270" s="183"/>
      <c r="AL3270" s="185"/>
      <c r="AM3270" s="183"/>
      <c r="AN3270" s="185"/>
      <c r="AO3270" s="183"/>
      <c r="AP3270" s="48"/>
      <c r="AQ3270" s="94"/>
    </row>
    <row r="3271" spans="1:43" x14ac:dyDescent="0.2">
      <c r="A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83"/>
      <c r="S3271" s="83"/>
      <c r="T3271" s="83"/>
      <c r="U3271" s="83"/>
      <c r="V3271" s="83"/>
      <c r="W3271" s="83"/>
      <c r="X3271" s="83"/>
      <c r="Y3271" s="83"/>
      <c r="Z3271" s="83"/>
      <c r="AA3271" s="83"/>
      <c r="AB3271" s="83"/>
      <c r="AC3271" s="83"/>
      <c r="AD3271" s="185"/>
      <c r="AE3271" s="183"/>
      <c r="AF3271" s="185"/>
      <c r="AG3271" s="183"/>
      <c r="AH3271" s="185"/>
      <c r="AI3271" s="183"/>
      <c r="AJ3271" s="185"/>
      <c r="AK3271" s="183"/>
      <c r="AL3271" s="185"/>
      <c r="AM3271" s="183"/>
      <c r="AN3271" s="185"/>
      <c r="AO3271" s="183"/>
      <c r="AP3271" s="48"/>
      <c r="AQ3271" s="94"/>
    </row>
    <row r="3272" spans="1:43" x14ac:dyDescent="0.2">
      <c r="A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83"/>
      <c r="S3272" s="83"/>
      <c r="T3272" s="83"/>
      <c r="U3272" s="83"/>
      <c r="V3272" s="83"/>
      <c r="W3272" s="83"/>
      <c r="X3272" s="83"/>
      <c r="Y3272" s="83"/>
      <c r="Z3272" s="83"/>
      <c r="AA3272" s="83"/>
      <c r="AB3272" s="83"/>
      <c r="AC3272" s="83"/>
      <c r="AD3272" s="185"/>
      <c r="AE3272" s="183"/>
      <c r="AF3272" s="185"/>
      <c r="AG3272" s="183"/>
      <c r="AH3272" s="185"/>
      <c r="AI3272" s="183"/>
      <c r="AJ3272" s="185"/>
      <c r="AK3272" s="183"/>
      <c r="AL3272" s="185"/>
      <c r="AM3272" s="183"/>
      <c r="AN3272" s="185"/>
      <c r="AO3272" s="183"/>
      <c r="AP3272" s="48"/>
      <c r="AQ3272" s="94"/>
    </row>
    <row r="3273" spans="1:43" x14ac:dyDescent="0.2">
      <c r="A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83"/>
      <c r="S3273" s="83"/>
      <c r="T3273" s="83"/>
      <c r="U3273" s="83"/>
      <c r="V3273" s="83"/>
      <c r="W3273" s="83"/>
      <c r="X3273" s="83"/>
      <c r="Y3273" s="83"/>
      <c r="Z3273" s="83"/>
      <c r="AA3273" s="83"/>
      <c r="AB3273" s="83"/>
      <c r="AC3273" s="83"/>
      <c r="AD3273" s="185"/>
      <c r="AE3273" s="183"/>
      <c r="AF3273" s="185"/>
      <c r="AG3273" s="183"/>
      <c r="AH3273" s="185"/>
      <c r="AI3273" s="183"/>
      <c r="AJ3273" s="185"/>
      <c r="AK3273" s="183"/>
      <c r="AL3273" s="185"/>
      <c r="AM3273" s="183"/>
      <c r="AN3273" s="185"/>
      <c r="AO3273" s="183"/>
      <c r="AP3273" s="48"/>
      <c r="AQ3273" s="94"/>
    </row>
    <row r="3274" spans="1:43" x14ac:dyDescent="0.2">
      <c r="A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83"/>
      <c r="S3274" s="83"/>
      <c r="T3274" s="83"/>
      <c r="U3274" s="83"/>
      <c r="V3274" s="83"/>
      <c r="W3274" s="83"/>
      <c r="X3274" s="83"/>
      <c r="Y3274" s="83"/>
      <c r="Z3274" s="83"/>
      <c r="AA3274" s="83"/>
      <c r="AB3274" s="83"/>
      <c r="AC3274" s="83"/>
      <c r="AD3274" s="185"/>
      <c r="AE3274" s="183"/>
      <c r="AF3274" s="185"/>
      <c r="AG3274" s="183"/>
      <c r="AH3274" s="185"/>
      <c r="AI3274" s="183"/>
      <c r="AJ3274" s="185"/>
      <c r="AK3274" s="183"/>
      <c r="AL3274" s="185"/>
      <c r="AM3274" s="183"/>
      <c r="AN3274" s="185"/>
      <c r="AO3274" s="183"/>
      <c r="AP3274" s="48"/>
      <c r="AQ3274" s="94"/>
    </row>
    <row r="3275" spans="1:43" x14ac:dyDescent="0.2">
      <c r="A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83"/>
      <c r="S3275" s="83"/>
      <c r="T3275" s="83"/>
      <c r="U3275" s="83"/>
      <c r="V3275" s="83"/>
      <c r="W3275" s="83"/>
      <c r="X3275" s="83"/>
      <c r="Y3275" s="83"/>
      <c r="Z3275" s="83"/>
      <c r="AA3275" s="83"/>
      <c r="AB3275" s="83"/>
      <c r="AC3275" s="83"/>
      <c r="AD3275" s="185"/>
      <c r="AE3275" s="183"/>
      <c r="AF3275" s="185"/>
      <c r="AG3275" s="183"/>
      <c r="AH3275" s="185"/>
      <c r="AI3275" s="183"/>
      <c r="AJ3275" s="185"/>
      <c r="AK3275" s="183"/>
      <c r="AL3275" s="185"/>
      <c r="AM3275" s="183"/>
      <c r="AN3275" s="185"/>
      <c r="AO3275" s="183"/>
      <c r="AP3275" s="48"/>
      <c r="AQ3275" s="94"/>
    </row>
    <row r="3276" spans="1:43" x14ac:dyDescent="0.2">
      <c r="A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83"/>
      <c r="S3276" s="83"/>
      <c r="T3276" s="83"/>
      <c r="U3276" s="83"/>
      <c r="V3276" s="83"/>
      <c r="W3276" s="83"/>
      <c r="X3276" s="83"/>
      <c r="Y3276" s="83"/>
      <c r="Z3276" s="83"/>
      <c r="AA3276" s="83"/>
      <c r="AB3276" s="83"/>
      <c r="AC3276" s="83"/>
      <c r="AD3276" s="185"/>
      <c r="AE3276" s="183"/>
      <c r="AF3276" s="185"/>
      <c r="AG3276" s="183"/>
      <c r="AH3276" s="185"/>
      <c r="AI3276" s="183"/>
      <c r="AJ3276" s="185"/>
      <c r="AK3276" s="183"/>
      <c r="AL3276" s="185"/>
      <c r="AM3276" s="183"/>
      <c r="AN3276" s="185"/>
      <c r="AO3276" s="183"/>
      <c r="AP3276" s="48"/>
      <c r="AQ3276" s="94"/>
    </row>
    <row r="3277" spans="1:43" x14ac:dyDescent="0.2">
      <c r="A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83"/>
      <c r="S3277" s="83"/>
      <c r="T3277" s="83"/>
      <c r="U3277" s="83"/>
      <c r="V3277" s="83"/>
      <c r="W3277" s="83"/>
      <c r="X3277" s="83"/>
      <c r="Y3277" s="83"/>
      <c r="Z3277" s="83"/>
      <c r="AA3277" s="83"/>
      <c r="AB3277" s="83"/>
      <c r="AC3277" s="83"/>
      <c r="AD3277" s="185"/>
      <c r="AE3277" s="183"/>
      <c r="AF3277" s="185"/>
      <c r="AG3277" s="183"/>
      <c r="AH3277" s="185"/>
      <c r="AI3277" s="183"/>
      <c r="AJ3277" s="185"/>
      <c r="AK3277" s="183"/>
      <c r="AL3277" s="185"/>
      <c r="AM3277" s="183"/>
      <c r="AN3277" s="185"/>
      <c r="AO3277" s="183"/>
      <c r="AP3277" s="48"/>
      <c r="AQ3277" s="94"/>
    </row>
    <row r="3278" spans="1:43" x14ac:dyDescent="0.2">
      <c r="A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83"/>
      <c r="S3278" s="83"/>
      <c r="T3278" s="83"/>
      <c r="U3278" s="83"/>
      <c r="V3278" s="83"/>
      <c r="W3278" s="83"/>
      <c r="X3278" s="83"/>
      <c r="Y3278" s="83"/>
      <c r="Z3278" s="83"/>
      <c r="AA3278" s="83"/>
      <c r="AB3278" s="83"/>
      <c r="AC3278" s="83"/>
      <c r="AD3278" s="185"/>
      <c r="AE3278" s="183"/>
      <c r="AF3278" s="185"/>
      <c r="AG3278" s="183"/>
      <c r="AH3278" s="185"/>
      <c r="AI3278" s="183"/>
      <c r="AJ3278" s="185"/>
      <c r="AK3278" s="183"/>
      <c r="AL3278" s="185"/>
      <c r="AM3278" s="183"/>
      <c r="AN3278" s="185"/>
      <c r="AO3278" s="183"/>
      <c r="AP3278" s="48"/>
      <c r="AQ3278" s="94"/>
    </row>
    <row r="3279" spans="1:43" x14ac:dyDescent="0.2">
      <c r="A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83"/>
      <c r="S3279" s="83"/>
      <c r="T3279" s="83"/>
      <c r="U3279" s="83"/>
      <c r="V3279" s="83"/>
      <c r="W3279" s="83"/>
      <c r="X3279" s="83"/>
      <c r="Y3279" s="83"/>
      <c r="Z3279" s="83"/>
      <c r="AA3279" s="83"/>
      <c r="AB3279" s="83"/>
      <c r="AC3279" s="83"/>
      <c r="AD3279" s="185"/>
      <c r="AE3279" s="183"/>
      <c r="AF3279" s="185"/>
      <c r="AG3279" s="183"/>
      <c r="AH3279" s="185"/>
      <c r="AI3279" s="183"/>
      <c r="AJ3279" s="185"/>
      <c r="AK3279" s="183"/>
      <c r="AL3279" s="185"/>
      <c r="AM3279" s="183"/>
      <c r="AN3279" s="185"/>
      <c r="AO3279" s="183"/>
      <c r="AP3279" s="48"/>
      <c r="AQ3279" s="94"/>
    </row>
    <row r="3280" spans="1:43" x14ac:dyDescent="0.2">
      <c r="A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83"/>
      <c r="S3280" s="83"/>
      <c r="T3280" s="83"/>
      <c r="U3280" s="83"/>
      <c r="V3280" s="83"/>
      <c r="W3280" s="83"/>
      <c r="X3280" s="83"/>
      <c r="Y3280" s="83"/>
      <c r="Z3280" s="83"/>
      <c r="AA3280" s="83"/>
      <c r="AB3280" s="83"/>
      <c r="AC3280" s="83"/>
      <c r="AD3280" s="185"/>
      <c r="AE3280" s="183"/>
      <c r="AF3280" s="185"/>
      <c r="AG3280" s="183"/>
      <c r="AH3280" s="185"/>
      <c r="AI3280" s="183"/>
      <c r="AJ3280" s="185"/>
      <c r="AK3280" s="183"/>
      <c r="AL3280" s="185"/>
      <c r="AM3280" s="183"/>
      <c r="AN3280" s="185"/>
      <c r="AO3280" s="183"/>
      <c r="AP3280" s="48"/>
      <c r="AQ3280" s="94"/>
    </row>
    <row r="3281" spans="1:43" x14ac:dyDescent="0.2">
      <c r="A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83"/>
      <c r="S3281" s="83"/>
      <c r="T3281" s="83"/>
      <c r="U3281" s="83"/>
      <c r="V3281" s="83"/>
      <c r="W3281" s="83"/>
      <c r="X3281" s="83"/>
      <c r="Y3281" s="83"/>
      <c r="Z3281" s="83"/>
      <c r="AA3281" s="83"/>
      <c r="AB3281" s="83"/>
      <c r="AC3281" s="83"/>
      <c r="AD3281" s="185"/>
      <c r="AE3281" s="183"/>
      <c r="AF3281" s="185"/>
      <c r="AG3281" s="183"/>
      <c r="AH3281" s="185"/>
      <c r="AI3281" s="183"/>
      <c r="AJ3281" s="185"/>
      <c r="AK3281" s="183"/>
      <c r="AL3281" s="185"/>
      <c r="AM3281" s="183"/>
      <c r="AN3281" s="185"/>
      <c r="AO3281" s="183"/>
      <c r="AP3281" s="48"/>
      <c r="AQ3281" s="94"/>
    </row>
    <row r="3282" spans="1:43" x14ac:dyDescent="0.2">
      <c r="A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83"/>
      <c r="S3282" s="83"/>
      <c r="T3282" s="83"/>
      <c r="U3282" s="83"/>
      <c r="V3282" s="83"/>
      <c r="W3282" s="83"/>
      <c r="X3282" s="83"/>
      <c r="Y3282" s="83"/>
      <c r="Z3282" s="83"/>
      <c r="AA3282" s="83"/>
      <c r="AB3282" s="83"/>
      <c r="AC3282" s="83"/>
      <c r="AD3282" s="185"/>
      <c r="AE3282" s="183"/>
      <c r="AF3282" s="185"/>
      <c r="AG3282" s="183"/>
      <c r="AH3282" s="185"/>
      <c r="AI3282" s="183"/>
      <c r="AJ3282" s="185"/>
      <c r="AK3282" s="183"/>
      <c r="AL3282" s="185"/>
      <c r="AM3282" s="183"/>
      <c r="AN3282" s="185"/>
      <c r="AO3282" s="183"/>
      <c r="AP3282" s="48"/>
      <c r="AQ3282" s="94"/>
    </row>
    <row r="3283" spans="1:43" x14ac:dyDescent="0.2">
      <c r="A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83"/>
      <c r="S3283" s="83"/>
      <c r="T3283" s="83"/>
      <c r="U3283" s="83"/>
      <c r="V3283" s="83"/>
      <c r="W3283" s="83"/>
      <c r="X3283" s="83"/>
      <c r="Y3283" s="83"/>
      <c r="Z3283" s="83"/>
      <c r="AA3283" s="83"/>
      <c r="AB3283" s="83"/>
      <c r="AC3283" s="83"/>
      <c r="AD3283" s="185"/>
      <c r="AE3283" s="183"/>
      <c r="AF3283" s="185"/>
      <c r="AG3283" s="183"/>
      <c r="AH3283" s="185"/>
      <c r="AI3283" s="183"/>
      <c r="AJ3283" s="185"/>
      <c r="AK3283" s="183"/>
      <c r="AL3283" s="185"/>
      <c r="AM3283" s="183"/>
      <c r="AN3283" s="185"/>
      <c r="AO3283" s="183"/>
      <c r="AP3283" s="48"/>
      <c r="AQ3283" s="94"/>
    </row>
    <row r="3284" spans="1:43" x14ac:dyDescent="0.2">
      <c r="A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83"/>
      <c r="S3284" s="83"/>
      <c r="T3284" s="83"/>
      <c r="U3284" s="83"/>
      <c r="V3284" s="83"/>
      <c r="W3284" s="83"/>
      <c r="X3284" s="83"/>
      <c r="Y3284" s="83"/>
      <c r="Z3284" s="83"/>
      <c r="AA3284" s="83"/>
      <c r="AB3284" s="83"/>
      <c r="AC3284" s="83"/>
      <c r="AD3284" s="185"/>
      <c r="AE3284" s="183"/>
      <c r="AF3284" s="185"/>
      <c r="AG3284" s="183"/>
      <c r="AH3284" s="185"/>
      <c r="AI3284" s="183"/>
      <c r="AJ3284" s="185"/>
      <c r="AK3284" s="183"/>
      <c r="AL3284" s="185"/>
      <c r="AM3284" s="183"/>
      <c r="AN3284" s="185"/>
      <c r="AO3284" s="183"/>
      <c r="AP3284" s="48"/>
      <c r="AQ3284" s="94"/>
    </row>
    <row r="3285" spans="1:43" x14ac:dyDescent="0.2">
      <c r="A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83"/>
      <c r="S3285" s="83"/>
      <c r="T3285" s="83"/>
      <c r="U3285" s="83"/>
      <c r="V3285" s="83"/>
      <c r="W3285" s="83"/>
      <c r="X3285" s="83"/>
      <c r="Y3285" s="83"/>
      <c r="Z3285" s="83"/>
      <c r="AA3285" s="83"/>
      <c r="AB3285" s="83"/>
      <c r="AC3285" s="83"/>
      <c r="AD3285" s="185"/>
      <c r="AE3285" s="183"/>
      <c r="AF3285" s="185"/>
      <c r="AG3285" s="183"/>
      <c r="AH3285" s="185"/>
      <c r="AI3285" s="183"/>
      <c r="AJ3285" s="185"/>
      <c r="AK3285" s="183"/>
      <c r="AL3285" s="185"/>
      <c r="AM3285" s="183"/>
      <c r="AN3285" s="185"/>
      <c r="AO3285" s="183"/>
      <c r="AP3285" s="48"/>
      <c r="AQ3285" s="94"/>
    </row>
    <row r="3286" spans="1:43" x14ac:dyDescent="0.2">
      <c r="A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83"/>
      <c r="S3286" s="83"/>
      <c r="T3286" s="83"/>
      <c r="U3286" s="83"/>
      <c r="V3286" s="83"/>
      <c r="W3286" s="83"/>
      <c r="X3286" s="83"/>
      <c r="Y3286" s="83"/>
      <c r="Z3286" s="83"/>
      <c r="AA3286" s="83"/>
      <c r="AB3286" s="83"/>
      <c r="AC3286" s="83"/>
      <c r="AD3286" s="185"/>
      <c r="AE3286" s="183"/>
      <c r="AF3286" s="185"/>
      <c r="AG3286" s="183"/>
      <c r="AH3286" s="185"/>
      <c r="AI3286" s="183"/>
      <c r="AJ3286" s="185"/>
      <c r="AK3286" s="183"/>
      <c r="AL3286" s="185"/>
      <c r="AM3286" s="183"/>
      <c r="AN3286" s="185"/>
      <c r="AO3286" s="183"/>
      <c r="AP3286" s="48"/>
      <c r="AQ3286" s="94"/>
    </row>
    <row r="3287" spans="1:43" x14ac:dyDescent="0.2">
      <c r="A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83"/>
      <c r="S3287" s="83"/>
      <c r="T3287" s="83"/>
      <c r="U3287" s="83"/>
      <c r="V3287" s="83"/>
      <c r="W3287" s="83"/>
      <c r="X3287" s="83"/>
      <c r="Y3287" s="83"/>
      <c r="Z3287" s="83"/>
      <c r="AA3287" s="83"/>
      <c r="AB3287" s="83"/>
      <c r="AC3287" s="83"/>
      <c r="AD3287" s="185"/>
      <c r="AE3287" s="183"/>
      <c r="AF3287" s="185"/>
      <c r="AG3287" s="183"/>
      <c r="AH3287" s="185"/>
      <c r="AI3287" s="183"/>
      <c r="AJ3287" s="185"/>
      <c r="AK3287" s="183"/>
      <c r="AL3287" s="185"/>
      <c r="AM3287" s="183"/>
      <c r="AN3287" s="185"/>
      <c r="AO3287" s="183"/>
      <c r="AP3287" s="48"/>
      <c r="AQ3287" s="94"/>
    </row>
    <row r="3288" spans="1:43" x14ac:dyDescent="0.2">
      <c r="A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83"/>
      <c r="S3288" s="83"/>
      <c r="T3288" s="83"/>
      <c r="U3288" s="83"/>
      <c r="V3288" s="83"/>
      <c r="W3288" s="83"/>
      <c r="X3288" s="83"/>
      <c r="Y3288" s="83"/>
      <c r="Z3288" s="83"/>
      <c r="AA3288" s="83"/>
      <c r="AB3288" s="83"/>
      <c r="AC3288" s="83"/>
      <c r="AD3288" s="185"/>
      <c r="AE3288" s="183"/>
      <c r="AF3288" s="185"/>
      <c r="AG3288" s="183"/>
      <c r="AH3288" s="185"/>
      <c r="AI3288" s="183"/>
      <c r="AJ3288" s="185"/>
      <c r="AK3288" s="183"/>
      <c r="AL3288" s="185"/>
      <c r="AM3288" s="183"/>
      <c r="AN3288" s="185"/>
      <c r="AO3288" s="183"/>
      <c r="AP3288" s="48"/>
      <c r="AQ3288" s="94"/>
    </row>
    <row r="3289" spans="1:43" x14ac:dyDescent="0.2">
      <c r="A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83"/>
      <c r="S3289" s="83"/>
      <c r="T3289" s="83"/>
      <c r="U3289" s="83"/>
      <c r="V3289" s="83"/>
      <c r="W3289" s="83"/>
      <c r="X3289" s="83"/>
      <c r="Y3289" s="83"/>
      <c r="Z3289" s="83"/>
      <c r="AA3289" s="83"/>
      <c r="AB3289" s="83"/>
      <c r="AC3289" s="83"/>
      <c r="AD3289" s="185"/>
      <c r="AE3289" s="183"/>
      <c r="AF3289" s="185"/>
      <c r="AG3289" s="183"/>
      <c r="AH3289" s="185"/>
      <c r="AI3289" s="183"/>
      <c r="AJ3289" s="185"/>
      <c r="AK3289" s="183"/>
      <c r="AL3289" s="185"/>
      <c r="AM3289" s="183"/>
      <c r="AN3289" s="185"/>
      <c r="AO3289" s="183"/>
      <c r="AP3289" s="48"/>
      <c r="AQ3289" s="94"/>
    </row>
    <row r="3290" spans="1:43" x14ac:dyDescent="0.2">
      <c r="A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83"/>
      <c r="S3290" s="83"/>
      <c r="T3290" s="83"/>
      <c r="U3290" s="83"/>
      <c r="V3290" s="83"/>
      <c r="W3290" s="83"/>
      <c r="X3290" s="83"/>
      <c r="Y3290" s="83"/>
      <c r="Z3290" s="83"/>
      <c r="AA3290" s="83"/>
      <c r="AB3290" s="83"/>
      <c r="AC3290" s="83"/>
      <c r="AD3290" s="185"/>
      <c r="AE3290" s="183"/>
      <c r="AF3290" s="185"/>
      <c r="AG3290" s="183"/>
      <c r="AH3290" s="185"/>
      <c r="AI3290" s="183"/>
      <c r="AJ3290" s="185"/>
      <c r="AK3290" s="183"/>
      <c r="AL3290" s="185"/>
      <c r="AM3290" s="183"/>
      <c r="AN3290" s="185"/>
      <c r="AO3290" s="183"/>
      <c r="AP3290" s="48"/>
      <c r="AQ3290" s="94"/>
    </row>
    <row r="3291" spans="1:43" x14ac:dyDescent="0.2">
      <c r="A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83"/>
      <c r="S3291" s="83"/>
      <c r="T3291" s="83"/>
      <c r="U3291" s="83"/>
      <c r="V3291" s="83"/>
      <c r="W3291" s="83"/>
      <c r="X3291" s="83"/>
      <c r="Y3291" s="83"/>
      <c r="Z3291" s="83"/>
      <c r="AA3291" s="83"/>
      <c r="AB3291" s="83"/>
      <c r="AC3291" s="83"/>
      <c r="AD3291" s="185"/>
      <c r="AE3291" s="183"/>
      <c r="AF3291" s="185"/>
      <c r="AG3291" s="183"/>
      <c r="AH3291" s="185"/>
      <c r="AI3291" s="183"/>
      <c r="AJ3291" s="185"/>
      <c r="AK3291" s="183"/>
      <c r="AL3291" s="185"/>
      <c r="AM3291" s="183"/>
      <c r="AN3291" s="185"/>
      <c r="AO3291" s="183"/>
      <c r="AP3291" s="48"/>
      <c r="AQ3291" s="94"/>
    </row>
    <row r="3292" spans="1:43" x14ac:dyDescent="0.2">
      <c r="A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83"/>
      <c r="S3292" s="83"/>
      <c r="T3292" s="83"/>
      <c r="U3292" s="83"/>
      <c r="V3292" s="83"/>
      <c r="W3292" s="83"/>
      <c r="X3292" s="83"/>
      <c r="Y3292" s="83"/>
      <c r="Z3292" s="83"/>
      <c r="AA3292" s="83"/>
      <c r="AB3292" s="83"/>
      <c r="AC3292" s="83"/>
      <c r="AD3292" s="185"/>
      <c r="AE3292" s="183"/>
      <c r="AF3292" s="185"/>
      <c r="AG3292" s="183"/>
      <c r="AH3292" s="185"/>
      <c r="AI3292" s="183"/>
      <c r="AJ3292" s="185"/>
      <c r="AK3292" s="183"/>
      <c r="AL3292" s="185"/>
      <c r="AM3292" s="183"/>
      <c r="AN3292" s="185"/>
      <c r="AO3292" s="183"/>
      <c r="AP3292" s="48"/>
      <c r="AQ3292" s="94"/>
    </row>
    <row r="3293" spans="1:43" x14ac:dyDescent="0.2">
      <c r="A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83"/>
      <c r="S3293" s="83"/>
      <c r="T3293" s="83"/>
      <c r="U3293" s="83"/>
      <c r="V3293" s="83"/>
      <c r="W3293" s="83"/>
      <c r="X3293" s="83"/>
      <c r="Y3293" s="83"/>
      <c r="Z3293" s="83"/>
      <c r="AA3293" s="83"/>
      <c r="AB3293" s="83"/>
      <c r="AC3293" s="83"/>
      <c r="AD3293" s="185"/>
      <c r="AE3293" s="183"/>
      <c r="AF3293" s="185"/>
      <c r="AG3293" s="183"/>
      <c r="AH3293" s="185"/>
      <c r="AI3293" s="183"/>
      <c r="AJ3293" s="185"/>
      <c r="AK3293" s="183"/>
      <c r="AL3293" s="185"/>
      <c r="AM3293" s="183"/>
      <c r="AN3293" s="185"/>
      <c r="AO3293" s="183"/>
      <c r="AP3293" s="48"/>
      <c r="AQ3293" s="94"/>
    </row>
    <row r="3294" spans="1:43" x14ac:dyDescent="0.2">
      <c r="A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83"/>
      <c r="S3294" s="83"/>
      <c r="T3294" s="83"/>
      <c r="U3294" s="83"/>
      <c r="V3294" s="83"/>
      <c r="W3294" s="83"/>
      <c r="X3294" s="83"/>
      <c r="Y3294" s="83"/>
      <c r="Z3294" s="83"/>
      <c r="AA3294" s="83"/>
      <c r="AB3294" s="83"/>
      <c r="AC3294" s="83"/>
      <c r="AD3294" s="185"/>
      <c r="AE3294" s="183"/>
      <c r="AF3294" s="185"/>
      <c r="AG3294" s="183"/>
      <c r="AH3294" s="185"/>
      <c r="AI3294" s="183"/>
      <c r="AJ3294" s="185"/>
      <c r="AK3294" s="183"/>
      <c r="AL3294" s="185"/>
      <c r="AM3294" s="183"/>
      <c r="AN3294" s="185"/>
      <c r="AO3294" s="183"/>
      <c r="AP3294" s="48"/>
      <c r="AQ3294" s="94"/>
    </row>
    <row r="3295" spans="1:43" x14ac:dyDescent="0.2">
      <c r="A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83"/>
      <c r="S3295" s="83"/>
      <c r="T3295" s="83"/>
      <c r="U3295" s="83"/>
      <c r="V3295" s="83"/>
      <c r="W3295" s="83"/>
      <c r="X3295" s="83"/>
      <c r="Y3295" s="83"/>
      <c r="Z3295" s="83"/>
      <c r="AA3295" s="83"/>
      <c r="AB3295" s="83"/>
      <c r="AC3295" s="83"/>
      <c r="AD3295" s="185"/>
      <c r="AE3295" s="183"/>
      <c r="AF3295" s="185"/>
      <c r="AG3295" s="183"/>
      <c r="AH3295" s="185"/>
      <c r="AI3295" s="183"/>
      <c r="AJ3295" s="185"/>
      <c r="AK3295" s="183"/>
      <c r="AL3295" s="185"/>
      <c r="AM3295" s="183"/>
      <c r="AN3295" s="185"/>
      <c r="AO3295" s="183"/>
      <c r="AP3295" s="48"/>
      <c r="AQ3295" s="94"/>
    </row>
    <row r="3296" spans="1:43" x14ac:dyDescent="0.2">
      <c r="A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83"/>
      <c r="S3296" s="83"/>
      <c r="T3296" s="83"/>
      <c r="U3296" s="83"/>
      <c r="V3296" s="83"/>
      <c r="W3296" s="83"/>
      <c r="X3296" s="83"/>
      <c r="Y3296" s="83"/>
      <c r="Z3296" s="83"/>
      <c r="AA3296" s="83"/>
      <c r="AB3296" s="83"/>
      <c r="AC3296" s="83"/>
      <c r="AD3296" s="185"/>
      <c r="AE3296" s="183"/>
      <c r="AF3296" s="185"/>
      <c r="AG3296" s="183"/>
      <c r="AH3296" s="185"/>
      <c r="AI3296" s="183"/>
      <c r="AJ3296" s="185"/>
      <c r="AK3296" s="183"/>
      <c r="AL3296" s="185"/>
      <c r="AM3296" s="183"/>
      <c r="AN3296" s="185"/>
      <c r="AO3296" s="183"/>
      <c r="AP3296" s="48"/>
      <c r="AQ3296" s="94"/>
    </row>
    <row r="3297" spans="1:43" x14ac:dyDescent="0.2">
      <c r="A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83"/>
      <c r="S3297" s="83"/>
      <c r="T3297" s="83"/>
      <c r="U3297" s="83"/>
      <c r="V3297" s="83"/>
      <c r="W3297" s="83"/>
      <c r="X3297" s="83"/>
      <c r="Y3297" s="83"/>
      <c r="Z3297" s="83"/>
      <c r="AA3297" s="83"/>
      <c r="AB3297" s="83"/>
      <c r="AC3297" s="83"/>
      <c r="AD3297" s="185"/>
      <c r="AE3297" s="183"/>
      <c r="AF3297" s="185"/>
      <c r="AG3297" s="183"/>
      <c r="AH3297" s="185"/>
      <c r="AI3297" s="183"/>
      <c r="AJ3297" s="185"/>
      <c r="AK3297" s="183"/>
      <c r="AL3297" s="185"/>
      <c r="AM3297" s="183"/>
      <c r="AN3297" s="185"/>
      <c r="AO3297" s="183"/>
      <c r="AP3297" s="48"/>
      <c r="AQ3297" s="94"/>
    </row>
    <row r="3298" spans="1:43" x14ac:dyDescent="0.2">
      <c r="A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83"/>
      <c r="S3298" s="83"/>
      <c r="T3298" s="83"/>
      <c r="U3298" s="83"/>
      <c r="V3298" s="83"/>
      <c r="W3298" s="83"/>
      <c r="X3298" s="83"/>
      <c r="Y3298" s="83"/>
      <c r="Z3298" s="83"/>
      <c r="AA3298" s="83"/>
      <c r="AB3298" s="83"/>
      <c r="AC3298" s="83"/>
      <c r="AD3298" s="185"/>
      <c r="AE3298" s="183"/>
      <c r="AF3298" s="185"/>
      <c r="AG3298" s="183"/>
      <c r="AH3298" s="185"/>
      <c r="AI3298" s="183"/>
      <c r="AJ3298" s="185"/>
      <c r="AK3298" s="183"/>
      <c r="AL3298" s="185"/>
      <c r="AM3298" s="183"/>
      <c r="AN3298" s="185"/>
      <c r="AO3298" s="183"/>
      <c r="AP3298" s="48"/>
      <c r="AQ3298" s="94"/>
    </row>
    <row r="3299" spans="1:43" x14ac:dyDescent="0.2">
      <c r="A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83"/>
      <c r="S3299" s="83"/>
      <c r="T3299" s="83"/>
      <c r="U3299" s="83"/>
      <c r="V3299" s="83"/>
      <c r="W3299" s="83"/>
      <c r="X3299" s="83"/>
      <c r="Y3299" s="83"/>
      <c r="Z3299" s="83"/>
      <c r="AA3299" s="83"/>
      <c r="AB3299" s="83"/>
      <c r="AC3299" s="83"/>
      <c r="AD3299" s="185"/>
      <c r="AE3299" s="183"/>
      <c r="AF3299" s="185"/>
      <c r="AG3299" s="183"/>
      <c r="AH3299" s="185"/>
      <c r="AI3299" s="183"/>
      <c r="AJ3299" s="185"/>
      <c r="AK3299" s="183"/>
      <c r="AL3299" s="185"/>
      <c r="AM3299" s="183"/>
      <c r="AN3299" s="185"/>
      <c r="AO3299" s="183"/>
      <c r="AP3299" s="48"/>
      <c r="AQ3299" s="94"/>
    </row>
    <row r="3300" spans="1:43" x14ac:dyDescent="0.2">
      <c r="A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83"/>
      <c r="S3300" s="83"/>
      <c r="T3300" s="83"/>
      <c r="U3300" s="83"/>
      <c r="V3300" s="83"/>
      <c r="W3300" s="83"/>
      <c r="X3300" s="83"/>
      <c r="Y3300" s="83"/>
      <c r="Z3300" s="83"/>
      <c r="AA3300" s="83"/>
      <c r="AB3300" s="83"/>
      <c r="AC3300" s="83"/>
      <c r="AD3300" s="185"/>
      <c r="AE3300" s="183"/>
      <c r="AF3300" s="185"/>
      <c r="AG3300" s="183"/>
      <c r="AH3300" s="185"/>
      <c r="AI3300" s="183"/>
      <c r="AJ3300" s="185"/>
      <c r="AK3300" s="183"/>
      <c r="AL3300" s="185"/>
      <c r="AM3300" s="183"/>
      <c r="AN3300" s="185"/>
      <c r="AO3300" s="183"/>
      <c r="AP3300" s="48"/>
      <c r="AQ3300" s="94"/>
    </row>
    <row r="3301" spans="1:43" x14ac:dyDescent="0.2">
      <c r="A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83"/>
      <c r="S3301" s="83"/>
      <c r="T3301" s="83"/>
      <c r="U3301" s="83"/>
      <c r="V3301" s="83"/>
      <c r="W3301" s="83"/>
      <c r="X3301" s="83"/>
      <c r="Y3301" s="83"/>
      <c r="Z3301" s="83"/>
      <c r="AA3301" s="83"/>
      <c r="AB3301" s="83"/>
      <c r="AC3301" s="83"/>
      <c r="AD3301" s="185"/>
      <c r="AE3301" s="183"/>
      <c r="AF3301" s="185"/>
      <c r="AG3301" s="183"/>
      <c r="AH3301" s="185"/>
      <c r="AI3301" s="183"/>
      <c r="AJ3301" s="185"/>
      <c r="AK3301" s="183"/>
      <c r="AL3301" s="185"/>
      <c r="AM3301" s="183"/>
      <c r="AN3301" s="185"/>
      <c r="AO3301" s="183"/>
      <c r="AP3301" s="48"/>
      <c r="AQ3301" s="94"/>
    </row>
    <row r="3302" spans="1:43" x14ac:dyDescent="0.2">
      <c r="A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83"/>
      <c r="S3302" s="83"/>
      <c r="T3302" s="83"/>
      <c r="U3302" s="83"/>
      <c r="V3302" s="83"/>
      <c r="W3302" s="83"/>
      <c r="X3302" s="83"/>
      <c r="Y3302" s="83"/>
      <c r="Z3302" s="83"/>
      <c r="AA3302" s="83"/>
      <c r="AB3302" s="83"/>
      <c r="AC3302" s="83"/>
      <c r="AD3302" s="185"/>
      <c r="AE3302" s="183"/>
      <c r="AF3302" s="185"/>
      <c r="AG3302" s="183"/>
      <c r="AH3302" s="185"/>
      <c r="AI3302" s="183"/>
      <c r="AJ3302" s="185"/>
      <c r="AK3302" s="183"/>
      <c r="AL3302" s="185"/>
      <c r="AM3302" s="183"/>
      <c r="AN3302" s="185"/>
      <c r="AO3302" s="183"/>
      <c r="AP3302" s="48"/>
      <c r="AQ3302" s="94"/>
    </row>
    <row r="3303" spans="1:43" x14ac:dyDescent="0.2">
      <c r="A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83"/>
      <c r="S3303" s="83"/>
      <c r="T3303" s="83"/>
      <c r="U3303" s="83"/>
      <c r="V3303" s="83"/>
      <c r="W3303" s="83"/>
      <c r="X3303" s="83"/>
      <c r="Y3303" s="83"/>
      <c r="Z3303" s="83"/>
      <c r="AA3303" s="83"/>
      <c r="AB3303" s="83"/>
      <c r="AC3303" s="83"/>
      <c r="AD3303" s="185"/>
      <c r="AE3303" s="183"/>
      <c r="AF3303" s="185"/>
      <c r="AG3303" s="183"/>
      <c r="AH3303" s="185"/>
      <c r="AI3303" s="183"/>
      <c r="AJ3303" s="185"/>
      <c r="AK3303" s="183"/>
      <c r="AL3303" s="185"/>
      <c r="AM3303" s="183"/>
      <c r="AN3303" s="185"/>
      <c r="AO3303" s="183"/>
      <c r="AP3303" s="48"/>
      <c r="AQ3303" s="94"/>
    </row>
    <row r="3304" spans="1:43" x14ac:dyDescent="0.2">
      <c r="A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83"/>
      <c r="S3304" s="83"/>
      <c r="T3304" s="83"/>
      <c r="U3304" s="83"/>
      <c r="V3304" s="83"/>
      <c r="W3304" s="83"/>
      <c r="X3304" s="83"/>
      <c r="Y3304" s="83"/>
      <c r="Z3304" s="83"/>
      <c r="AA3304" s="83"/>
      <c r="AB3304" s="83"/>
      <c r="AC3304" s="83"/>
      <c r="AD3304" s="185"/>
      <c r="AE3304" s="183"/>
      <c r="AF3304" s="185"/>
      <c r="AG3304" s="183"/>
      <c r="AH3304" s="185"/>
      <c r="AI3304" s="183"/>
      <c r="AJ3304" s="185"/>
      <c r="AK3304" s="183"/>
      <c r="AL3304" s="185"/>
      <c r="AM3304" s="183"/>
      <c r="AN3304" s="185"/>
      <c r="AO3304" s="183"/>
      <c r="AP3304" s="48"/>
      <c r="AQ3304" s="94"/>
    </row>
    <row r="3305" spans="1:43" x14ac:dyDescent="0.2">
      <c r="A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185"/>
      <c r="AE3305" s="183"/>
      <c r="AF3305" s="185"/>
      <c r="AG3305" s="183"/>
      <c r="AH3305" s="185"/>
      <c r="AI3305" s="183"/>
      <c r="AJ3305" s="185"/>
      <c r="AK3305" s="183"/>
      <c r="AL3305" s="185"/>
      <c r="AM3305" s="183"/>
      <c r="AN3305" s="185"/>
      <c r="AO3305" s="183"/>
      <c r="AP3305" s="48"/>
      <c r="AQ3305" s="94"/>
    </row>
    <row r="3306" spans="1:43" x14ac:dyDescent="0.2">
      <c r="A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83"/>
      <c r="S3306" s="83"/>
      <c r="T3306" s="83"/>
      <c r="U3306" s="83"/>
      <c r="V3306" s="83"/>
      <c r="W3306" s="83"/>
      <c r="X3306" s="83"/>
      <c r="Y3306" s="83"/>
      <c r="Z3306" s="83"/>
      <c r="AA3306" s="83"/>
      <c r="AB3306" s="83"/>
      <c r="AC3306" s="83"/>
      <c r="AD3306" s="185"/>
      <c r="AE3306" s="183"/>
      <c r="AF3306" s="185"/>
      <c r="AG3306" s="183"/>
      <c r="AH3306" s="185"/>
      <c r="AI3306" s="183"/>
      <c r="AJ3306" s="185"/>
      <c r="AK3306" s="183"/>
      <c r="AL3306" s="185"/>
      <c r="AM3306" s="183"/>
      <c r="AN3306" s="185"/>
      <c r="AO3306" s="183"/>
      <c r="AP3306" s="48"/>
      <c r="AQ3306" s="94"/>
    </row>
    <row r="3307" spans="1:43" x14ac:dyDescent="0.2">
      <c r="A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83"/>
      <c r="S3307" s="83"/>
      <c r="T3307" s="83"/>
      <c r="U3307" s="83"/>
      <c r="V3307" s="83"/>
      <c r="W3307" s="83"/>
      <c r="X3307" s="83"/>
      <c r="Y3307" s="83"/>
      <c r="Z3307" s="83"/>
      <c r="AA3307" s="83"/>
      <c r="AB3307" s="83"/>
      <c r="AC3307" s="83"/>
      <c r="AD3307" s="185"/>
      <c r="AE3307" s="183"/>
      <c r="AF3307" s="185"/>
      <c r="AG3307" s="183"/>
      <c r="AH3307" s="185"/>
      <c r="AI3307" s="183"/>
      <c r="AJ3307" s="185"/>
      <c r="AK3307" s="183"/>
      <c r="AL3307" s="185"/>
      <c r="AM3307" s="183"/>
      <c r="AN3307" s="185"/>
      <c r="AO3307" s="183"/>
      <c r="AP3307" s="48"/>
      <c r="AQ3307" s="94"/>
    </row>
    <row r="3308" spans="1:43" x14ac:dyDescent="0.2">
      <c r="A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83"/>
      <c r="S3308" s="83"/>
      <c r="T3308" s="83"/>
      <c r="U3308" s="83"/>
      <c r="V3308" s="83"/>
      <c r="W3308" s="83"/>
      <c r="X3308" s="83"/>
      <c r="Y3308" s="83"/>
      <c r="Z3308" s="83"/>
      <c r="AA3308" s="83"/>
      <c r="AB3308" s="83"/>
      <c r="AC3308" s="83"/>
      <c r="AD3308" s="185"/>
      <c r="AE3308" s="183"/>
      <c r="AF3308" s="185"/>
      <c r="AG3308" s="183"/>
      <c r="AH3308" s="185"/>
      <c r="AI3308" s="183"/>
      <c r="AJ3308" s="185"/>
      <c r="AK3308" s="183"/>
      <c r="AL3308" s="185"/>
      <c r="AM3308" s="183"/>
      <c r="AN3308" s="185"/>
      <c r="AO3308" s="183"/>
      <c r="AP3308" s="48"/>
      <c r="AQ3308" s="94"/>
    </row>
    <row r="3309" spans="1:43" x14ac:dyDescent="0.2">
      <c r="A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83"/>
      <c r="S3309" s="83"/>
      <c r="T3309" s="83"/>
      <c r="U3309" s="83"/>
      <c r="V3309" s="83"/>
      <c r="W3309" s="83"/>
      <c r="X3309" s="83"/>
      <c r="Y3309" s="83"/>
      <c r="Z3309" s="83"/>
      <c r="AA3309" s="83"/>
      <c r="AB3309" s="83"/>
      <c r="AC3309" s="83"/>
      <c r="AD3309" s="185"/>
      <c r="AE3309" s="183"/>
      <c r="AF3309" s="185"/>
      <c r="AG3309" s="183"/>
      <c r="AH3309" s="185"/>
      <c r="AI3309" s="183"/>
      <c r="AJ3309" s="185"/>
      <c r="AK3309" s="183"/>
      <c r="AL3309" s="185"/>
      <c r="AM3309" s="183"/>
      <c r="AN3309" s="185"/>
      <c r="AO3309" s="183"/>
      <c r="AP3309" s="48"/>
      <c r="AQ3309" s="94"/>
    </row>
    <row r="3310" spans="1:43" x14ac:dyDescent="0.2">
      <c r="A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83"/>
      <c r="S3310" s="83"/>
      <c r="T3310" s="83"/>
      <c r="U3310" s="83"/>
      <c r="V3310" s="83"/>
      <c r="W3310" s="83"/>
      <c r="X3310" s="83"/>
      <c r="Y3310" s="83"/>
      <c r="Z3310" s="83"/>
      <c r="AA3310" s="83"/>
      <c r="AB3310" s="83"/>
      <c r="AC3310" s="83"/>
      <c r="AD3310" s="185"/>
      <c r="AE3310" s="183"/>
      <c r="AF3310" s="185"/>
      <c r="AG3310" s="183"/>
      <c r="AH3310" s="185"/>
      <c r="AI3310" s="183"/>
      <c r="AJ3310" s="185"/>
      <c r="AK3310" s="183"/>
      <c r="AL3310" s="185"/>
      <c r="AM3310" s="183"/>
      <c r="AN3310" s="185"/>
      <c r="AO3310" s="183"/>
      <c r="AP3310" s="48"/>
      <c r="AQ3310" s="94"/>
    </row>
    <row r="3311" spans="1:43" x14ac:dyDescent="0.2">
      <c r="A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185"/>
      <c r="AE3311" s="183"/>
      <c r="AF3311" s="185"/>
      <c r="AG3311" s="183"/>
      <c r="AH3311" s="185"/>
      <c r="AI3311" s="183"/>
      <c r="AJ3311" s="185"/>
      <c r="AK3311" s="183"/>
      <c r="AL3311" s="185"/>
      <c r="AM3311" s="183"/>
      <c r="AN3311" s="185"/>
      <c r="AO3311" s="183"/>
      <c r="AP3311" s="48"/>
      <c r="AQ3311" s="94"/>
    </row>
    <row r="3312" spans="1:43" x14ac:dyDescent="0.2">
      <c r="A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83"/>
      <c r="S3312" s="83"/>
      <c r="T3312" s="83"/>
      <c r="U3312" s="83"/>
      <c r="V3312" s="83"/>
      <c r="W3312" s="83"/>
      <c r="X3312" s="83"/>
      <c r="Y3312" s="83"/>
      <c r="Z3312" s="83"/>
      <c r="AA3312" s="83"/>
      <c r="AB3312" s="83"/>
      <c r="AC3312" s="83"/>
      <c r="AD3312" s="185"/>
      <c r="AE3312" s="183"/>
      <c r="AF3312" s="185"/>
      <c r="AG3312" s="183"/>
      <c r="AH3312" s="185"/>
      <c r="AI3312" s="183"/>
      <c r="AJ3312" s="185"/>
      <c r="AK3312" s="183"/>
      <c r="AL3312" s="185"/>
      <c r="AM3312" s="183"/>
      <c r="AN3312" s="185"/>
      <c r="AO3312" s="183"/>
      <c r="AP3312" s="48"/>
      <c r="AQ3312" s="94"/>
    </row>
    <row r="3313" spans="1:43" x14ac:dyDescent="0.2">
      <c r="A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83"/>
      <c r="S3313" s="83"/>
      <c r="T3313" s="83"/>
      <c r="U3313" s="83"/>
      <c r="V3313" s="83"/>
      <c r="W3313" s="83"/>
      <c r="X3313" s="83"/>
      <c r="Y3313" s="83"/>
      <c r="Z3313" s="83"/>
      <c r="AA3313" s="83"/>
      <c r="AB3313" s="83"/>
      <c r="AC3313" s="83"/>
      <c r="AD3313" s="185"/>
      <c r="AE3313" s="183"/>
      <c r="AF3313" s="185"/>
      <c r="AG3313" s="183"/>
      <c r="AH3313" s="185"/>
      <c r="AI3313" s="183"/>
      <c r="AJ3313" s="185"/>
      <c r="AK3313" s="183"/>
      <c r="AL3313" s="185"/>
      <c r="AM3313" s="183"/>
      <c r="AN3313" s="185"/>
      <c r="AO3313" s="183"/>
      <c r="AP3313" s="48"/>
      <c r="AQ3313" s="94"/>
    </row>
    <row r="3314" spans="1:43" x14ac:dyDescent="0.2">
      <c r="A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83"/>
      <c r="S3314" s="83"/>
      <c r="T3314" s="83"/>
      <c r="U3314" s="83"/>
      <c r="V3314" s="83"/>
      <c r="W3314" s="83"/>
      <c r="X3314" s="83"/>
      <c r="Y3314" s="83"/>
      <c r="Z3314" s="83"/>
      <c r="AA3314" s="83"/>
      <c r="AB3314" s="83"/>
      <c r="AC3314" s="83"/>
      <c r="AD3314" s="185"/>
      <c r="AE3314" s="183"/>
      <c r="AF3314" s="185"/>
      <c r="AG3314" s="183"/>
      <c r="AH3314" s="185"/>
      <c r="AI3314" s="183"/>
      <c r="AJ3314" s="185"/>
      <c r="AK3314" s="183"/>
      <c r="AL3314" s="185"/>
      <c r="AM3314" s="183"/>
      <c r="AN3314" s="185"/>
      <c r="AO3314" s="183"/>
      <c r="AP3314" s="48"/>
      <c r="AQ3314" s="94"/>
    </row>
    <row r="3315" spans="1:43" x14ac:dyDescent="0.2">
      <c r="A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83"/>
      <c r="S3315" s="83"/>
      <c r="T3315" s="83"/>
      <c r="U3315" s="83"/>
      <c r="V3315" s="83"/>
      <c r="W3315" s="83"/>
      <c r="X3315" s="83"/>
      <c r="Y3315" s="83"/>
      <c r="Z3315" s="83"/>
      <c r="AA3315" s="83"/>
      <c r="AB3315" s="83"/>
      <c r="AC3315" s="83"/>
      <c r="AD3315" s="185"/>
      <c r="AE3315" s="183"/>
      <c r="AF3315" s="185"/>
      <c r="AG3315" s="183"/>
      <c r="AH3315" s="185"/>
      <c r="AI3315" s="183"/>
      <c r="AJ3315" s="185"/>
      <c r="AK3315" s="183"/>
      <c r="AL3315" s="185"/>
      <c r="AM3315" s="183"/>
      <c r="AN3315" s="185"/>
      <c r="AO3315" s="183"/>
      <c r="AP3315" s="48"/>
      <c r="AQ3315" s="94"/>
    </row>
    <row r="3316" spans="1:43" x14ac:dyDescent="0.2">
      <c r="A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83"/>
      <c r="S3316" s="83"/>
      <c r="T3316" s="83"/>
      <c r="U3316" s="83"/>
      <c r="V3316" s="83"/>
      <c r="W3316" s="83"/>
      <c r="X3316" s="83"/>
      <c r="Y3316" s="83"/>
      <c r="Z3316" s="83"/>
      <c r="AA3316" s="83"/>
      <c r="AB3316" s="83"/>
      <c r="AC3316" s="83"/>
      <c r="AD3316" s="185"/>
      <c r="AE3316" s="183"/>
      <c r="AF3316" s="185"/>
      <c r="AG3316" s="183"/>
      <c r="AH3316" s="185"/>
      <c r="AI3316" s="183"/>
      <c r="AJ3316" s="185"/>
      <c r="AK3316" s="183"/>
      <c r="AL3316" s="185"/>
      <c r="AM3316" s="183"/>
      <c r="AN3316" s="185"/>
      <c r="AO3316" s="183"/>
      <c r="AP3316" s="48"/>
      <c r="AQ3316" s="94"/>
    </row>
    <row r="3317" spans="1:43" x14ac:dyDescent="0.2">
      <c r="A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83"/>
      <c r="S3317" s="83"/>
      <c r="T3317" s="83"/>
      <c r="U3317" s="83"/>
      <c r="V3317" s="83"/>
      <c r="W3317" s="83"/>
      <c r="X3317" s="83"/>
      <c r="Y3317" s="83"/>
      <c r="Z3317" s="83"/>
      <c r="AA3317" s="83"/>
      <c r="AB3317" s="83"/>
      <c r="AC3317" s="83"/>
      <c r="AD3317" s="185"/>
      <c r="AE3317" s="183"/>
      <c r="AF3317" s="185"/>
      <c r="AG3317" s="183"/>
      <c r="AH3317" s="185"/>
      <c r="AI3317" s="183"/>
      <c r="AJ3317" s="185"/>
      <c r="AK3317" s="183"/>
      <c r="AL3317" s="185"/>
      <c r="AM3317" s="183"/>
      <c r="AN3317" s="185"/>
      <c r="AO3317" s="183"/>
      <c r="AP3317" s="48"/>
      <c r="AQ3317" s="94"/>
    </row>
    <row r="3318" spans="1:43" x14ac:dyDescent="0.2">
      <c r="A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83"/>
      <c r="S3318" s="83"/>
      <c r="T3318" s="83"/>
      <c r="U3318" s="83"/>
      <c r="V3318" s="83"/>
      <c r="W3318" s="83"/>
      <c r="X3318" s="83"/>
      <c r="Y3318" s="83"/>
      <c r="Z3318" s="83"/>
      <c r="AA3318" s="83"/>
      <c r="AB3318" s="83"/>
      <c r="AC3318" s="83"/>
      <c r="AD3318" s="185"/>
      <c r="AE3318" s="183"/>
      <c r="AF3318" s="185"/>
      <c r="AG3318" s="183"/>
      <c r="AH3318" s="185"/>
      <c r="AI3318" s="183"/>
      <c r="AJ3318" s="185"/>
      <c r="AK3318" s="183"/>
      <c r="AL3318" s="185"/>
      <c r="AM3318" s="183"/>
      <c r="AN3318" s="185"/>
      <c r="AO3318" s="183"/>
      <c r="AP3318" s="48"/>
      <c r="AQ3318" s="94"/>
    </row>
    <row r="3319" spans="1:43" x14ac:dyDescent="0.2">
      <c r="A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83"/>
      <c r="S3319" s="83"/>
      <c r="T3319" s="83"/>
      <c r="U3319" s="83"/>
      <c r="V3319" s="83"/>
      <c r="W3319" s="83"/>
      <c r="X3319" s="83"/>
      <c r="Y3319" s="83"/>
      <c r="Z3319" s="83"/>
      <c r="AA3319" s="83"/>
      <c r="AB3319" s="83"/>
      <c r="AC3319" s="83"/>
      <c r="AD3319" s="185"/>
      <c r="AE3319" s="183"/>
      <c r="AF3319" s="185"/>
      <c r="AG3319" s="183"/>
      <c r="AH3319" s="185"/>
      <c r="AI3319" s="183"/>
      <c r="AJ3319" s="185"/>
      <c r="AK3319" s="183"/>
      <c r="AL3319" s="185"/>
      <c r="AM3319" s="183"/>
      <c r="AN3319" s="185"/>
      <c r="AO3319" s="183"/>
      <c r="AP3319" s="48"/>
      <c r="AQ3319" s="94"/>
    </row>
    <row r="3320" spans="1:43" x14ac:dyDescent="0.2">
      <c r="A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83"/>
      <c r="S3320" s="83"/>
      <c r="T3320" s="83"/>
      <c r="U3320" s="83"/>
      <c r="V3320" s="83"/>
      <c r="W3320" s="83"/>
      <c r="X3320" s="83"/>
      <c r="Y3320" s="83"/>
      <c r="Z3320" s="83"/>
      <c r="AA3320" s="83"/>
      <c r="AB3320" s="83"/>
      <c r="AC3320" s="83"/>
      <c r="AD3320" s="185"/>
      <c r="AE3320" s="183"/>
      <c r="AF3320" s="185"/>
      <c r="AG3320" s="183"/>
      <c r="AH3320" s="185"/>
      <c r="AI3320" s="183"/>
      <c r="AJ3320" s="185"/>
      <c r="AK3320" s="183"/>
      <c r="AL3320" s="185"/>
      <c r="AM3320" s="183"/>
      <c r="AN3320" s="185"/>
      <c r="AO3320" s="183"/>
      <c r="AP3320" s="48"/>
      <c r="AQ3320" s="94"/>
    </row>
    <row r="3321" spans="1:43" x14ac:dyDescent="0.2">
      <c r="A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83"/>
      <c r="S3321" s="83"/>
      <c r="T3321" s="83"/>
      <c r="U3321" s="83"/>
      <c r="V3321" s="83"/>
      <c r="W3321" s="83"/>
      <c r="X3321" s="83"/>
      <c r="Y3321" s="83"/>
      <c r="Z3321" s="83"/>
      <c r="AA3321" s="83"/>
      <c r="AB3321" s="83"/>
      <c r="AC3321" s="83"/>
      <c r="AD3321" s="185"/>
      <c r="AE3321" s="183"/>
      <c r="AF3321" s="185"/>
      <c r="AG3321" s="183"/>
      <c r="AH3321" s="185"/>
      <c r="AI3321" s="183"/>
      <c r="AJ3321" s="185"/>
      <c r="AK3321" s="183"/>
      <c r="AL3321" s="185"/>
      <c r="AM3321" s="183"/>
      <c r="AN3321" s="185"/>
      <c r="AO3321" s="183"/>
      <c r="AP3321" s="48"/>
      <c r="AQ3321" s="94"/>
    </row>
    <row r="3322" spans="1:43" x14ac:dyDescent="0.2">
      <c r="A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83"/>
      <c r="S3322" s="83"/>
      <c r="T3322" s="83"/>
      <c r="U3322" s="83"/>
      <c r="V3322" s="83"/>
      <c r="W3322" s="83"/>
      <c r="X3322" s="83"/>
      <c r="Y3322" s="83"/>
      <c r="Z3322" s="83"/>
      <c r="AA3322" s="83"/>
      <c r="AB3322" s="83"/>
      <c r="AC3322" s="83"/>
      <c r="AD3322" s="185"/>
      <c r="AE3322" s="183"/>
      <c r="AF3322" s="185"/>
      <c r="AG3322" s="183"/>
      <c r="AH3322" s="185"/>
      <c r="AI3322" s="183"/>
      <c r="AJ3322" s="185"/>
      <c r="AK3322" s="183"/>
      <c r="AL3322" s="185"/>
      <c r="AM3322" s="183"/>
      <c r="AN3322" s="185"/>
      <c r="AO3322" s="183"/>
      <c r="AP3322" s="48"/>
      <c r="AQ3322" s="94"/>
    </row>
    <row r="3323" spans="1:43" x14ac:dyDescent="0.2">
      <c r="A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83"/>
      <c r="S3323" s="83"/>
      <c r="T3323" s="83"/>
      <c r="U3323" s="83"/>
      <c r="V3323" s="83"/>
      <c r="W3323" s="83"/>
      <c r="X3323" s="83"/>
      <c r="Y3323" s="83"/>
      <c r="Z3323" s="83"/>
      <c r="AA3323" s="83"/>
      <c r="AB3323" s="83"/>
      <c r="AC3323" s="83"/>
      <c r="AD3323" s="185"/>
      <c r="AE3323" s="183"/>
      <c r="AF3323" s="185"/>
      <c r="AG3323" s="183"/>
      <c r="AH3323" s="185"/>
      <c r="AI3323" s="183"/>
      <c r="AJ3323" s="185"/>
      <c r="AK3323" s="183"/>
      <c r="AL3323" s="185"/>
      <c r="AM3323" s="183"/>
      <c r="AN3323" s="185"/>
      <c r="AO3323" s="183"/>
      <c r="AP3323" s="48"/>
      <c r="AQ3323" s="94"/>
    </row>
    <row r="3324" spans="1:43" x14ac:dyDescent="0.2">
      <c r="A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83"/>
      <c r="S3324" s="83"/>
      <c r="T3324" s="83"/>
      <c r="U3324" s="83"/>
      <c r="V3324" s="83"/>
      <c r="W3324" s="83"/>
      <c r="X3324" s="83"/>
      <c r="Y3324" s="83"/>
      <c r="Z3324" s="83"/>
      <c r="AA3324" s="83"/>
      <c r="AB3324" s="83"/>
      <c r="AC3324" s="83"/>
      <c r="AD3324" s="185"/>
      <c r="AE3324" s="183"/>
      <c r="AF3324" s="185"/>
      <c r="AG3324" s="183"/>
      <c r="AH3324" s="185"/>
      <c r="AI3324" s="183"/>
      <c r="AJ3324" s="185"/>
      <c r="AK3324" s="183"/>
      <c r="AL3324" s="185"/>
      <c r="AM3324" s="183"/>
      <c r="AN3324" s="185"/>
      <c r="AO3324" s="183"/>
      <c r="AP3324" s="48"/>
      <c r="AQ3324" s="94"/>
    </row>
    <row r="3325" spans="1:43" x14ac:dyDescent="0.2">
      <c r="A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83"/>
      <c r="S3325" s="83"/>
      <c r="T3325" s="83"/>
      <c r="U3325" s="83"/>
      <c r="V3325" s="83"/>
      <c r="W3325" s="83"/>
      <c r="X3325" s="83"/>
      <c r="Y3325" s="83"/>
      <c r="Z3325" s="83"/>
      <c r="AA3325" s="83"/>
      <c r="AB3325" s="83"/>
      <c r="AC3325" s="83"/>
      <c r="AD3325" s="185"/>
      <c r="AE3325" s="183"/>
      <c r="AF3325" s="185"/>
      <c r="AG3325" s="183"/>
      <c r="AH3325" s="185"/>
      <c r="AI3325" s="183"/>
      <c r="AJ3325" s="185"/>
      <c r="AK3325" s="183"/>
      <c r="AL3325" s="185"/>
      <c r="AM3325" s="183"/>
      <c r="AN3325" s="185"/>
      <c r="AO3325" s="183"/>
      <c r="AP3325" s="48"/>
      <c r="AQ3325" s="94"/>
    </row>
    <row r="3326" spans="1:43" x14ac:dyDescent="0.2">
      <c r="A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83"/>
      <c r="S3326" s="83"/>
      <c r="T3326" s="83"/>
      <c r="U3326" s="83"/>
      <c r="V3326" s="83"/>
      <c r="W3326" s="83"/>
      <c r="X3326" s="83"/>
      <c r="Y3326" s="83"/>
      <c r="Z3326" s="83"/>
      <c r="AA3326" s="83"/>
      <c r="AB3326" s="83"/>
      <c r="AC3326" s="83"/>
      <c r="AD3326" s="185"/>
      <c r="AE3326" s="183"/>
      <c r="AF3326" s="185"/>
      <c r="AG3326" s="183"/>
      <c r="AH3326" s="185"/>
      <c r="AI3326" s="183"/>
      <c r="AJ3326" s="185"/>
      <c r="AK3326" s="183"/>
      <c r="AL3326" s="185"/>
      <c r="AM3326" s="183"/>
      <c r="AN3326" s="185"/>
      <c r="AO3326" s="183"/>
      <c r="AP3326" s="48"/>
      <c r="AQ3326" s="94"/>
    </row>
    <row r="3327" spans="1:43" x14ac:dyDescent="0.2">
      <c r="A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83"/>
      <c r="S3327" s="83"/>
      <c r="T3327" s="83"/>
      <c r="U3327" s="83"/>
      <c r="V3327" s="83"/>
      <c r="W3327" s="83"/>
      <c r="X3327" s="83"/>
      <c r="Y3327" s="83"/>
      <c r="Z3327" s="83"/>
      <c r="AA3327" s="83"/>
      <c r="AB3327" s="83"/>
      <c r="AC3327" s="83"/>
      <c r="AD3327" s="185"/>
      <c r="AE3327" s="183"/>
      <c r="AF3327" s="185"/>
      <c r="AG3327" s="183"/>
      <c r="AH3327" s="185"/>
      <c r="AI3327" s="183"/>
      <c r="AJ3327" s="185"/>
      <c r="AK3327" s="183"/>
      <c r="AL3327" s="185"/>
      <c r="AM3327" s="183"/>
      <c r="AN3327" s="185"/>
      <c r="AO3327" s="183"/>
      <c r="AP3327" s="48"/>
      <c r="AQ3327" s="94"/>
    </row>
    <row r="3328" spans="1:43" x14ac:dyDescent="0.2">
      <c r="A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83"/>
      <c r="S3328" s="83"/>
      <c r="T3328" s="83"/>
      <c r="U3328" s="83"/>
      <c r="V3328" s="83"/>
      <c r="W3328" s="83"/>
      <c r="X3328" s="83"/>
      <c r="Y3328" s="83"/>
      <c r="Z3328" s="83"/>
      <c r="AA3328" s="83"/>
      <c r="AB3328" s="83"/>
      <c r="AC3328" s="83"/>
      <c r="AD3328" s="185"/>
      <c r="AE3328" s="183"/>
      <c r="AF3328" s="185"/>
      <c r="AG3328" s="183"/>
      <c r="AH3328" s="185"/>
      <c r="AI3328" s="183"/>
      <c r="AJ3328" s="185"/>
      <c r="AK3328" s="183"/>
      <c r="AL3328" s="185"/>
      <c r="AM3328" s="183"/>
      <c r="AN3328" s="185"/>
      <c r="AO3328" s="183"/>
      <c r="AP3328" s="48"/>
      <c r="AQ3328" s="94"/>
    </row>
    <row r="3329" spans="1:43" x14ac:dyDescent="0.2">
      <c r="A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83"/>
      <c r="S3329" s="83"/>
      <c r="T3329" s="83"/>
      <c r="U3329" s="83"/>
      <c r="V3329" s="83"/>
      <c r="W3329" s="83"/>
      <c r="X3329" s="83"/>
      <c r="Y3329" s="83"/>
      <c r="Z3329" s="83"/>
      <c r="AA3329" s="83"/>
      <c r="AB3329" s="83"/>
      <c r="AC3329" s="83"/>
      <c r="AD3329" s="185"/>
      <c r="AE3329" s="183"/>
      <c r="AF3329" s="185"/>
      <c r="AG3329" s="183"/>
      <c r="AH3329" s="185"/>
      <c r="AI3329" s="183"/>
      <c r="AJ3329" s="185"/>
      <c r="AK3329" s="183"/>
      <c r="AL3329" s="185"/>
      <c r="AM3329" s="183"/>
      <c r="AN3329" s="185"/>
      <c r="AO3329" s="183"/>
      <c r="AP3329" s="48"/>
      <c r="AQ3329" s="94"/>
    </row>
    <row r="3330" spans="1:43" x14ac:dyDescent="0.2">
      <c r="A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83"/>
      <c r="S3330" s="83"/>
      <c r="T3330" s="83"/>
      <c r="U3330" s="83"/>
      <c r="V3330" s="83"/>
      <c r="W3330" s="83"/>
      <c r="X3330" s="83"/>
      <c r="Y3330" s="83"/>
      <c r="Z3330" s="83"/>
      <c r="AA3330" s="83"/>
      <c r="AB3330" s="83"/>
      <c r="AC3330" s="83"/>
      <c r="AD3330" s="185"/>
      <c r="AE3330" s="183"/>
      <c r="AF3330" s="185"/>
      <c r="AG3330" s="183"/>
      <c r="AH3330" s="185"/>
      <c r="AI3330" s="183"/>
      <c r="AJ3330" s="185"/>
      <c r="AK3330" s="183"/>
      <c r="AL3330" s="185"/>
      <c r="AM3330" s="183"/>
      <c r="AN3330" s="185"/>
      <c r="AO3330" s="183"/>
      <c r="AP3330" s="48"/>
      <c r="AQ3330" s="94"/>
    </row>
    <row r="3331" spans="1:43" x14ac:dyDescent="0.2">
      <c r="A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83"/>
      <c r="S3331" s="83"/>
      <c r="T3331" s="83"/>
      <c r="U3331" s="83"/>
      <c r="V3331" s="83"/>
      <c r="W3331" s="83"/>
      <c r="X3331" s="83"/>
      <c r="Y3331" s="83"/>
      <c r="Z3331" s="83"/>
      <c r="AA3331" s="83"/>
      <c r="AB3331" s="83"/>
      <c r="AC3331" s="83"/>
      <c r="AD3331" s="185"/>
      <c r="AE3331" s="183"/>
      <c r="AF3331" s="185"/>
      <c r="AG3331" s="183"/>
      <c r="AH3331" s="185"/>
      <c r="AI3331" s="183"/>
      <c r="AJ3331" s="185"/>
      <c r="AK3331" s="183"/>
      <c r="AL3331" s="185"/>
      <c r="AM3331" s="183"/>
      <c r="AN3331" s="185"/>
      <c r="AO3331" s="183"/>
      <c r="AP3331" s="48"/>
      <c r="AQ3331" s="94"/>
    </row>
    <row r="3332" spans="1:43" x14ac:dyDescent="0.2">
      <c r="A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83"/>
      <c r="S3332" s="83"/>
      <c r="T3332" s="83"/>
      <c r="U3332" s="83"/>
      <c r="V3332" s="83"/>
      <c r="W3332" s="83"/>
      <c r="X3332" s="83"/>
      <c r="Y3332" s="83"/>
      <c r="Z3332" s="83"/>
      <c r="AA3332" s="83"/>
      <c r="AB3332" s="83"/>
      <c r="AC3332" s="83"/>
      <c r="AD3332" s="185"/>
      <c r="AE3332" s="183"/>
      <c r="AF3332" s="185"/>
      <c r="AG3332" s="183"/>
      <c r="AH3332" s="185"/>
      <c r="AI3332" s="183"/>
      <c r="AJ3332" s="185"/>
      <c r="AK3332" s="183"/>
      <c r="AL3332" s="185"/>
      <c r="AM3332" s="183"/>
      <c r="AN3332" s="185"/>
      <c r="AO3332" s="183"/>
      <c r="AP3332" s="48"/>
      <c r="AQ3332" s="94"/>
    </row>
    <row r="3333" spans="1:43" x14ac:dyDescent="0.2">
      <c r="A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83"/>
      <c r="S3333" s="83"/>
      <c r="T3333" s="83"/>
      <c r="U3333" s="83"/>
      <c r="V3333" s="83"/>
      <c r="W3333" s="83"/>
      <c r="X3333" s="83"/>
      <c r="Y3333" s="83"/>
      <c r="Z3333" s="83"/>
      <c r="AA3333" s="83"/>
      <c r="AB3333" s="83"/>
      <c r="AC3333" s="83"/>
      <c r="AD3333" s="185"/>
      <c r="AE3333" s="183"/>
      <c r="AF3333" s="185"/>
      <c r="AG3333" s="183"/>
      <c r="AH3333" s="185"/>
      <c r="AI3333" s="183"/>
      <c r="AJ3333" s="185"/>
      <c r="AK3333" s="183"/>
      <c r="AL3333" s="185"/>
      <c r="AM3333" s="183"/>
      <c r="AN3333" s="185"/>
      <c r="AO3333" s="183"/>
      <c r="AP3333" s="48"/>
      <c r="AQ3333" s="94"/>
    </row>
    <row r="3334" spans="1:43" x14ac:dyDescent="0.2">
      <c r="A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83"/>
      <c r="S3334" s="83"/>
      <c r="T3334" s="83"/>
      <c r="U3334" s="83"/>
      <c r="V3334" s="83"/>
      <c r="W3334" s="83"/>
      <c r="X3334" s="83"/>
      <c r="Y3334" s="83"/>
      <c r="Z3334" s="83"/>
      <c r="AA3334" s="83"/>
      <c r="AB3334" s="83"/>
      <c r="AC3334" s="83"/>
      <c r="AD3334" s="185"/>
      <c r="AE3334" s="183"/>
      <c r="AF3334" s="185"/>
      <c r="AG3334" s="183"/>
      <c r="AH3334" s="185"/>
      <c r="AI3334" s="183"/>
      <c r="AJ3334" s="185"/>
      <c r="AK3334" s="183"/>
      <c r="AL3334" s="185"/>
      <c r="AM3334" s="183"/>
      <c r="AN3334" s="185"/>
      <c r="AO3334" s="183"/>
      <c r="AP3334" s="48"/>
      <c r="AQ3334" s="94"/>
    </row>
    <row r="3335" spans="1:43" x14ac:dyDescent="0.2">
      <c r="A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83"/>
      <c r="S3335" s="83"/>
      <c r="T3335" s="83"/>
      <c r="U3335" s="83"/>
      <c r="V3335" s="83"/>
      <c r="W3335" s="83"/>
      <c r="X3335" s="83"/>
      <c r="Y3335" s="83"/>
      <c r="Z3335" s="83"/>
      <c r="AA3335" s="83"/>
      <c r="AB3335" s="83"/>
      <c r="AC3335" s="83"/>
      <c r="AD3335" s="185"/>
      <c r="AE3335" s="183"/>
      <c r="AF3335" s="185"/>
      <c r="AG3335" s="183"/>
      <c r="AH3335" s="185"/>
      <c r="AI3335" s="183"/>
      <c r="AJ3335" s="185"/>
      <c r="AK3335" s="183"/>
      <c r="AL3335" s="185"/>
      <c r="AM3335" s="183"/>
      <c r="AN3335" s="185"/>
      <c r="AO3335" s="183"/>
      <c r="AP3335" s="48"/>
      <c r="AQ3335" s="94"/>
    </row>
    <row r="3336" spans="1:43" x14ac:dyDescent="0.2">
      <c r="A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83"/>
      <c r="S3336" s="83"/>
      <c r="T3336" s="83"/>
      <c r="U3336" s="83"/>
      <c r="V3336" s="83"/>
      <c r="W3336" s="83"/>
      <c r="X3336" s="83"/>
      <c r="Y3336" s="83"/>
      <c r="Z3336" s="83"/>
      <c r="AA3336" s="83"/>
      <c r="AB3336" s="83"/>
      <c r="AC3336" s="83"/>
      <c r="AD3336" s="185"/>
      <c r="AE3336" s="183"/>
      <c r="AF3336" s="185"/>
      <c r="AG3336" s="183"/>
      <c r="AH3336" s="185"/>
      <c r="AI3336" s="183"/>
      <c r="AJ3336" s="185"/>
      <c r="AK3336" s="183"/>
      <c r="AL3336" s="185"/>
      <c r="AM3336" s="183"/>
      <c r="AN3336" s="185"/>
      <c r="AO3336" s="183"/>
      <c r="AP3336" s="48"/>
      <c r="AQ3336" s="94"/>
    </row>
    <row r="3337" spans="1:43" x14ac:dyDescent="0.2">
      <c r="A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83"/>
      <c r="S3337" s="83"/>
      <c r="T3337" s="83"/>
      <c r="U3337" s="83"/>
      <c r="V3337" s="83"/>
      <c r="W3337" s="83"/>
      <c r="X3337" s="83"/>
      <c r="Y3337" s="83"/>
      <c r="Z3337" s="83"/>
      <c r="AA3337" s="83"/>
      <c r="AB3337" s="83"/>
      <c r="AC3337" s="83"/>
      <c r="AD3337" s="185"/>
      <c r="AE3337" s="183"/>
      <c r="AF3337" s="185"/>
      <c r="AG3337" s="183"/>
      <c r="AH3337" s="185"/>
      <c r="AI3337" s="183"/>
      <c r="AJ3337" s="185"/>
      <c r="AK3337" s="183"/>
      <c r="AL3337" s="185"/>
      <c r="AM3337" s="183"/>
      <c r="AN3337" s="185"/>
      <c r="AO3337" s="183"/>
      <c r="AP3337" s="48"/>
      <c r="AQ3337" s="94"/>
    </row>
    <row r="3338" spans="1:43" x14ac:dyDescent="0.2">
      <c r="A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83"/>
      <c r="S3338" s="83"/>
      <c r="T3338" s="83"/>
      <c r="U3338" s="83"/>
      <c r="V3338" s="83"/>
      <c r="W3338" s="83"/>
      <c r="X3338" s="83"/>
      <c r="Y3338" s="83"/>
      <c r="Z3338" s="83"/>
      <c r="AA3338" s="83"/>
      <c r="AB3338" s="83"/>
      <c r="AC3338" s="83"/>
      <c r="AD3338" s="185"/>
      <c r="AE3338" s="183"/>
      <c r="AF3338" s="185"/>
      <c r="AG3338" s="183"/>
      <c r="AH3338" s="185"/>
      <c r="AI3338" s="183"/>
      <c r="AJ3338" s="185"/>
      <c r="AK3338" s="183"/>
      <c r="AL3338" s="185"/>
      <c r="AM3338" s="183"/>
      <c r="AN3338" s="185"/>
      <c r="AO3338" s="183"/>
      <c r="AP3338" s="48"/>
      <c r="AQ3338" s="94"/>
    </row>
    <row r="3339" spans="1:43" x14ac:dyDescent="0.2">
      <c r="A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83"/>
      <c r="S3339" s="83"/>
      <c r="T3339" s="83"/>
      <c r="U3339" s="83"/>
      <c r="V3339" s="83"/>
      <c r="W3339" s="83"/>
      <c r="X3339" s="83"/>
      <c r="Y3339" s="83"/>
      <c r="Z3339" s="83"/>
      <c r="AA3339" s="83"/>
      <c r="AB3339" s="83"/>
      <c r="AC3339" s="83"/>
      <c r="AD3339" s="185"/>
      <c r="AE3339" s="183"/>
      <c r="AF3339" s="185"/>
      <c r="AG3339" s="183"/>
      <c r="AH3339" s="185"/>
      <c r="AI3339" s="183"/>
      <c r="AJ3339" s="185"/>
      <c r="AK3339" s="183"/>
      <c r="AL3339" s="185"/>
      <c r="AM3339" s="183"/>
      <c r="AN3339" s="185"/>
      <c r="AO3339" s="183"/>
      <c r="AP3339" s="48"/>
      <c r="AQ3339" s="94"/>
    </row>
    <row r="3340" spans="1:43" x14ac:dyDescent="0.2">
      <c r="A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83"/>
      <c r="S3340" s="83"/>
      <c r="T3340" s="83"/>
      <c r="U3340" s="83"/>
      <c r="V3340" s="83"/>
      <c r="W3340" s="83"/>
      <c r="X3340" s="83"/>
      <c r="Y3340" s="83"/>
      <c r="Z3340" s="83"/>
      <c r="AA3340" s="83"/>
      <c r="AB3340" s="83"/>
      <c r="AC3340" s="83"/>
      <c r="AD3340" s="185"/>
      <c r="AE3340" s="183"/>
      <c r="AF3340" s="185"/>
      <c r="AG3340" s="183"/>
      <c r="AH3340" s="185"/>
      <c r="AI3340" s="183"/>
      <c r="AJ3340" s="185"/>
      <c r="AK3340" s="183"/>
      <c r="AL3340" s="185"/>
      <c r="AM3340" s="183"/>
      <c r="AN3340" s="185"/>
      <c r="AO3340" s="183"/>
      <c r="AP3340" s="48"/>
      <c r="AQ3340" s="94"/>
    </row>
    <row r="3341" spans="1:43" x14ac:dyDescent="0.2">
      <c r="A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83"/>
      <c r="S3341" s="83"/>
      <c r="T3341" s="83"/>
      <c r="U3341" s="83"/>
      <c r="V3341" s="83"/>
      <c r="W3341" s="83"/>
      <c r="X3341" s="83"/>
      <c r="Y3341" s="83"/>
      <c r="Z3341" s="83"/>
      <c r="AA3341" s="83"/>
      <c r="AB3341" s="83"/>
      <c r="AC3341" s="83"/>
      <c r="AD3341" s="185"/>
      <c r="AE3341" s="183"/>
      <c r="AF3341" s="185"/>
      <c r="AG3341" s="183"/>
      <c r="AH3341" s="185"/>
      <c r="AI3341" s="183"/>
      <c r="AJ3341" s="185"/>
      <c r="AK3341" s="183"/>
      <c r="AL3341" s="185"/>
      <c r="AM3341" s="183"/>
      <c r="AN3341" s="185"/>
      <c r="AO3341" s="183"/>
      <c r="AP3341" s="48"/>
      <c r="AQ3341" s="94"/>
    </row>
    <row r="3342" spans="1:43" x14ac:dyDescent="0.2">
      <c r="A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83"/>
      <c r="S3342" s="83"/>
      <c r="T3342" s="83"/>
      <c r="U3342" s="83"/>
      <c r="V3342" s="83"/>
      <c r="W3342" s="83"/>
      <c r="X3342" s="83"/>
      <c r="Y3342" s="83"/>
      <c r="Z3342" s="83"/>
      <c r="AA3342" s="83"/>
      <c r="AB3342" s="83"/>
      <c r="AC3342" s="83"/>
      <c r="AD3342" s="185"/>
      <c r="AE3342" s="183"/>
      <c r="AF3342" s="185"/>
      <c r="AG3342" s="183"/>
      <c r="AH3342" s="185"/>
      <c r="AI3342" s="183"/>
      <c r="AJ3342" s="185"/>
      <c r="AK3342" s="183"/>
      <c r="AL3342" s="185"/>
      <c r="AM3342" s="183"/>
      <c r="AN3342" s="185"/>
      <c r="AO3342" s="183"/>
      <c r="AP3342" s="48"/>
      <c r="AQ3342" s="94"/>
    </row>
    <row r="3343" spans="1:43" x14ac:dyDescent="0.2">
      <c r="A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83"/>
      <c r="S3343" s="83"/>
      <c r="T3343" s="83"/>
      <c r="U3343" s="83"/>
      <c r="V3343" s="83"/>
      <c r="W3343" s="83"/>
      <c r="X3343" s="83"/>
      <c r="Y3343" s="83"/>
      <c r="Z3343" s="83"/>
      <c r="AA3343" s="83"/>
      <c r="AB3343" s="83"/>
      <c r="AC3343" s="83"/>
      <c r="AD3343" s="185"/>
      <c r="AE3343" s="183"/>
      <c r="AF3343" s="185"/>
      <c r="AG3343" s="183"/>
      <c r="AH3343" s="185"/>
      <c r="AI3343" s="183"/>
      <c r="AJ3343" s="185"/>
      <c r="AK3343" s="183"/>
      <c r="AL3343" s="185"/>
      <c r="AM3343" s="183"/>
      <c r="AN3343" s="185"/>
      <c r="AO3343" s="183"/>
      <c r="AP3343" s="48"/>
      <c r="AQ3343" s="94"/>
    </row>
    <row r="3344" spans="1:43" x14ac:dyDescent="0.2">
      <c r="A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83"/>
      <c r="S3344" s="83"/>
      <c r="T3344" s="83"/>
      <c r="U3344" s="83"/>
      <c r="V3344" s="83"/>
      <c r="W3344" s="83"/>
      <c r="X3344" s="83"/>
      <c r="Y3344" s="83"/>
      <c r="Z3344" s="83"/>
      <c r="AA3344" s="83"/>
      <c r="AB3344" s="83"/>
      <c r="AC3344" s="83"/>
      <c r="AD3344" s="185"/>
      <c r="AE3344" s="183"/>
      <c r="AF3344" s="185"/>
      <c r="AG3344" s="183"/>
      <c r="AH3344" s="185"/>
      <c r="AI3344" s="183"/>
      <c r="AJ3344" s="185"/>
      <c r="AK3344" s="183"/>
      <c r="AL3344" s="185"/>
      <c r="AM3344" s="183"/>
      <c r="AN3344" s="185"/>
      <c r="AO3344" s="183"/>
      <c r="AP3344" s="48"/>
      <c r="AQ3344" s="94"/>
    </row>
    <row r="3345" spans="1:43" x14ac:dyDescent="0.2">
      <c r="A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83"/>
      <c r="S3345" s="83"/>
      <c r="T3345" s="83"/>
      <c r="U3345" s="83"/>
      <c r="V3345" s="83"/>
      <c r="W3345" s="83"/>
      <c r="X3345" s="83"/>
      <c r="Y3345" s="83"/>
      <c r="Z3345" s="83"/>
      <c r="AA3345" s="83"/>
      <c r="AB3345" s="83"/>
      <c r="AC3345" s="83"/>
      <c r="AD3345" s="185"/>
      <c r="AE3345" s="183"/>
      <c r="AF3345" s="185"/>
      <c r="AG3345" s="183"/>
      <c r="AH3345" s="185"/>
      <c r="AI3345" s="183"/>
      <c r="AJ3345" s="185"/>
      <c r="AK3345" s="183"/>
      <c r="AL3345" s="185"/>
      <c r="AM3345" s="183"/>
      <c r="AN3345" s="185"/>
      <c r="AO3345" s="183"/>
      <c r="AP3345" s="48"/>
      <c r="AQ3345" s="94"/>
    </row>
    <row r="3346" spans="1:43" x14ac:dyDescent="0.2">
      <c r="A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83"/>
      <c r="S3346" s="83"/>
      <c r="T3346" s="83"/>
      <c r="U3346" s="83"/>
      <c r="V3346" s="83"/>
      <c r="W3346" s="83"/>
      <c r="X3346" s="83"/>
      <c r="Y3346" s="83"/>
      <c r="Z3346" s="83"/>
      <c r="AA3346" s="83"/>
      <c r="AB3346" s="83"/>
      <c r="AC3346" s="83"/>
      <c r="AD3346" s="185"/>
      <c r="AE3346" s="183"/>
      <c r="AF3346" s="185"/>
      <c r="AG3346" s="183"/>
      <c r="AH3346" s="185"/>
      <c r="AI3346" s="183"/>
      <c r="AJ3346" s="185"/>
      <c r="AK3346" s="183"/>
      <c r="AL3346" s="185"/>
      <c r="AM3346" s="183"/>
      <c r="AN3346" s="185"/>
      <c r="AO3346" s="183"/>
      <c r="AP3346" s="48"/>
      <c r="AQ3346" s="94"/>
    </row>
    <row r="3347" spans="1:43" x14ac:dyDescent="0.2">
      <c r="A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83"/>
      <c r="S3347" s="83"/>
      <c r="T3347" s="83"/>
      <c r="U3347" s="83"/>
      <c r="V3347" s="83"/>
      <c r="W3347" s="83"/>
      <c r="X3347" s="83"/>
      <c r="Y3347" s="83"/>
      <c r="Z3347" s="83"/>
      <c r="AA3347" s="83"/>
      <c r="AB3347" s="83"/>
      <c r="AC3347" s="83"/>
      <c r="AD3347" s="185"/>
      <c r="AE3347" s="183"/>
      <c r="AF3347" s="185"/>
      <c r="AG3347" s="183"/>
      <c r="AH3347" s="185"/>
      <c r="AI3347" s="183"/>
      <c r="AJ3347" s="185"/>
      <c r="AK3347" s="183"/>
      <c r="AL3347" s="185"/>
      <c r="AM3347" s="183"/>
      <c r="AN3347" s="185"/>
      <c r="AO3347" s="183"/>
      <c r="AP3347" s="48"/>
      <c r="AQ3347" s="94"/>
    </row>
    <row r="3348" spans="1:43" x14ac:dyDescent="0.2">
      <c r="A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83"/>
      <c r="S3348" s="83"/>
      <c r="T3348" s="83"/>
      <c r="U3348" s="83"/>
      <c r="V3348" s="83"/>
      <c r="W3348" s="83"/>
      <c r="X3348" s="83"/>
      <c r="Y3348" s="83"/>
      <c r="Z3348" s="83"/>
      <c r="AA3348" s="83"/>
      <c r="AB3348" s="83"/>
      <c r="AC3348" s="83"/>
      <c r="AD3348" s="185"/>
      <c r="AE3348" s="183"/>
      <c r="AF3348" s="185"/>
      <c r="AG3348" s="183"/>
      <c r="AH3348" s="185"/>
      <c r="AI3348" s="183"/>
      <c r="AJ3348" s="185"/>
      <c r="AK3348" s="183"/>
      <c r="AL3348" s="185"/>
      <c r="AM3348" s="183"/>
      <c r="AN3348" s="185"/>
      <c r="AO3348" s="183"/>
      <c r="AP3348" s="48"/>
      <c r="AQ3348" s="94"/>
    </row>
    <row r="3349" spans="1:43" x14ac:dyDescent="0.2">
      <c r="A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83"/>
      <c r="S3349" s="83"/>
      <c r="T3349" s="83"/>
      <c r="U3349" s="83"/>
      <c r="V3349" s="83"/>
      <c r="W3349" s="83"/>
      <c r="X3349" s="83"/>
      <c r="Y3349" s="83"/>
      <c r="Z3349" s="83"/>
      <c r="AA3349" s="83"/>
      <c r="AB3349" s="83"/>
      <c r="AC3349" s="83"/>
      <c r="AD3349" s="185"/>
      <c r="AE3349" s="183"/>
      <c r="AF3349" s="185"/>
      <c r="AG3349" s="183"/>
      <c r="AH3349" s="185"/>
      <c r="AI3349" s="183"/>
      <c r="AJ3349" s="185"/>
      <c r="AK3349" s="183"/>
      <c r="AL3349" s="185"/>
      <c r="AM3349" s="183"/>
      <c r="AN3349" s="185"/>
      <c r="AO3349" s="183"/>
      <c r="AP3349" s="48"/>
      <c r="AQ3349" s="94"/>
    </row>
    <row r="3350" spans="1:43" x14ac:dyDescent="0.2">
      <c r="A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83"/>
      <c r="S3350" s="83"/>
      <c r="T3350" s="83"/>
      <c r="U3350" s="83"/>
      <c r="V3350" s="83"/>
      <c r="W3350" s="83"/>
      <c r="X3350" s="83"/>
      <c r="Y3350" s="83"/>
      <c r="Z3350" s="83"/>
      <c r="AA3350" s="83"/>
      <c r="AB3350" s="83"/>
      <c r="AC3350" s="83"/>
      <c r="AD3350" s="185"/>
      <c r="AE3350" s="183"/>
      <c r="AF3350" s="185"/>
      <c r="AG3350" s="183"/>
      <c r="AH3350" s="185"/>
      <c r="AI3350" s="183"/>
      <c r="AJ3350" s="185"/>
      <c r="AK3350" s="183"/>
      <c r="AL3350" s="185"/>
      <c r="AM3350" s="183"/>
      <c r="AN3350" s="185"/>
      <c r="AO3350" s="183"/>
      <c r="AP3350" s="48"/>
      <c r="AQ3350" s="94"/>
    </row>
    <row r="3351" spans="1:43" x14ac:dyDescent="0.2">
      <c r="A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83"/>
      <c r="S3351" s="83"/>
      <c r="T3351" s="83"/>
      <c r="U3351" s="83"/>
      <c r="V3351" s="83"/>
      <c r="W3351" s="83"/>
      <c r="X3351" s="83"/>
      <c r="Y3351" s="83"/>
      <c r="Z3351" s="83"/>
      <c r="AA3351" s="83"/>
      <c r="AB3351" s="83"/>
      <c r="AC3351" s="83"/>
      <c r="AD3351" s="185"/>
      <c r="AE3351" s="183"/>
      <c r="AF3351" s="185"/>
      <c r="AG3351" s="183"/>
      <c r="AH3351" s="185"/>
      <c r="AI3351" s="183"/>
      <c r="AJ3351" s="185"/>
      <c r="AK3351" s="183"/>
      <c r="AL3351" s="185"/>
      <c r="AM3351" s="183"/>
      <c r="AN3351" s="185"/>
      <c r="AO3351" s="183"/>
      <c r="AP3351" s="48"/>
      <c r="AQ3351" s="94"/>
    </row>
    <row r="3352" spans="1:43" x14ac:dyDescent="0.2">
      <c r="A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83"/>
      <c r="S3352" s="83"/>
      <c r="T3352" s="83"/>
      <c r="U3352" s="83"/>
      <c r="V3352" s="83"/>
      <c r="W3352" s="83"/>
      <c r="X3352" s="83"/>
      <c r="Y3352" s="83"/>
      <c r="Z3352" s="83"/>
      <c r="AA3352" s="83"/>
      <c r="AB3352" s="83"/>
      <c r="AC3352" s="83"/>
      <c r="AD3352" s="185"/>
      <c r="AE3352" s="183"/>
      <c r="AF3352" s="185"/>
      <c r="AG3352" s="183"/>
      <c r="AH3352" s="185"/>
      <c r="AI3352" s="183"/>
      <c r="AJ3352" s="185"/>
      <c r="AK3352" s="183"/>
      <c r="AL3352" s="185"/>
      <c r="AM3352" s="183"/>
      <c r="AN3352" s="185"/>
      <c r="AO3352" s="183"/>
      <c r="AP3352" s="48"/>
      <c r="AQ3352" s="94"/>
    </row>
    <row r="3353" spans="1:43" x14ac:dyDescent="0.2">
      <c r="A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83"/>
      <c r="S3353" s="83"/>
      <c r="T3353" s="83"/>
      <c r="U3353" s="83"/>
      <c r="V3353" s="83"/>
      <c r="W3353" s="83"/>
      <c r="X3353" s="83"/>
      <c r="Y3353" s="83"/>
      <c r="Z3353" s="83"/>
      <c r="AA3353" s="83"/>
      <c r="AB3353" s="83"/>
      <c r="AC3353" s="83"/>
      <c r="AD3353" s="185"/>
      <c r="AE3353" s="183"/>
      <c r="AF3353" s="185"/>
      <c r="AG3353" s="183"/>
      <c r="AH3353" s="185"/>
      <c r="AI3353" s="183"/>
      <c r="AJ3353" s="185"/>
      <c r="AK3353" s="183"/>
      <c r="AL3353" s="185"/>
      <c r="AM3353" s="183"/>
      <c r="AN3353" s="185"/>
      <c r="AO3353" s="183"/>
      <c r="AP3353" s="48"/>
      <c r="AQ3353" s="94"/>
    </row>
    <row r="3354" spans="1:43" x14ac:dyDescent="0.2">
      <c r="A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83"/>
      <c r="S3354" s="83"/>
      <c r="T3354" s="83"/>
      <c r="U3354" s="83"/>
      <c r="V3354" s="83"/>
      <c r="W3354" s="83"/>
      <c r="X3354" s="83"/>
      <c r="Y3354" s="83"/>
      <c r="Z3354" s="83"/>
      <c r="AA3354" s="83"/>
      <c r="AB3354" s="83"/>
      <c r="AC3354" s="83"/>
      <c r="AD3354" s="185"/>
      <c r="AE3354" s="183"/>
      <c r="AF3354" s="185"/>
      <c r="AG3354" s="183"/>
      <c r="AH3354" s="185"/>
      <c r="AI3354" s="183"/>
      <c r="AJ3354" s="185"/>
      <c r="AK3354" s="183"/>
      <c r="AL3354" s="185"/>
      <c r="AM3354" s="183"/>
      <c r="AN3354" s="185"/>
      <c r="AO3354" s="183"/>
      <c r="AP3354" s="48"/>
      <c r="AQ3354" s="94"/>
    </row>
    <row r="3355" spans="1:43" x14ac:dyDescent="0.2">
      <c r="A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83"/>
      <c r="S3355" s="83"/>
      <c r="T3355" s="83"/>
      <c r="U3355" s="83"/>
      <c r="V3355" s="83"/>
      <c r="W3355" s="83"/>
      <c r="X3355" s="83"/>
      <c r="Y3355" s="83"/>
      <c r="Z3355" s="83"/>
      <c r="AA3355" s="83"/>
      <c r="AB3355" s="83"/>
      <c r="AC3355" s="83"/>
      <c r="AD3355" s="185"/>
      <c r="AE3355" s="183"/>
      <c r="AF3355" s="185"/>
      <c r="AG3355" s="183"/>
      <c r="AH3355" s="185"/>
      <c r="AI3355" s="183"/>
      <c r="AJ3355" s="185"/>
      <c r="AK3355" s="183"/>
      <c r="AL3355" s="185"/>
      <c r="AM3355" s="183"/>
      <c r="AN3355" s="185"/>
      <c r="AO3355" s="183"/>
      <c r="AP3355" s="48"/>
      <c r="AQ3355" s="94"/>
    </row>
    <row r="3356" spans="1:43" x14ac:dyDescent="0.2">
      <c r="A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83"/>
      <c r="S3356" s="83"/>
      <c r="T3356" s="83"/>
      <c r="U3356" s="83"/>
      <c r="V3356" s="83"/>
      <c r="W3356" s="83"/>
      <c r="X3356" s="83"/>
      <c r="Y3356" s="83"/>
      <c r="Z3356" s="83"/>
      <c r="AA3356" s="83"/>
      <c r="AB3356" s="83"/>
      <c r="AC3356" s="83"/>
      <c r="AD3356" s="185"/>
      <c r="AE3356" s="183"/>
      <c r="AF3356" s="185"/>
      <c r="AG3356" s="183"/>
      <c r="AH3356" s="185"/>
      <c r="AI3356" s="183"/>
      <c r="AJ3356" s="185"/>
      <c r="AK3356" s="183"/>
      <c r="AL3356" s="185"/>
      <c r="AM3356" s="183"/>
      <c r="AN3356" s="185"/>
      <c r="AO3356" s="183"/>
      <c r="AP3356" s="48"/>
      <c r="AQ3356" s="94"/>
    </row>
    <row r="3357" spans="1:43" x14ac:dyDescent="0.2">
      <c r="A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83"/>
      <c r="S3357" s="83"/>
      <c r="T3357" s="83"/>
      <c r="U3357" s="83"/>
      <c r="V3357" s="83"/>
      <c r="W3357" s="83"/>
      <c r="X3357" s="83"/>
      <c r="Y3357" s="83"/>
      <c r="Z3357" s="83"/>
      <c r="AA3357" s="83"/>
      <c r="AB3357" s="83"/>
      <c r="AC3357" s="83"/>
      <c r="AD3357" s="185"/>
      <c r="AE3357" s="183"/>
      <c r="AF3357" s="185"/>
      <c r="AG3357" s="183"/>
      <c r="AH3357" s="185"/>
      <c r="AI3357" s="183"/>
      <c r="AJ3357" s="185"/>
      <c r="AK3357" s="183"/>
      <c r="AL3357" s="185"/>
      <c r="AM3357" s="183"/>
      <c r="AN3357" s="185"/>
      <c r="AO3357" s="183"/>
      <c r="AP3357" s="48"/>
      <c r="AQ3357" s="94"/>
    </row>
    <row r="3358" spans="1:43" x14ac:dyDescent="0.2">
      <c r="A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83"/>
      <c r="S3358" s="83"/>
      <c r="T3358" s="83"/>
      <c r="U3358" s="83"/>
      <c r="V3358" s="83"/>
      <c r="W3358" s="83"/>
      <c r="X3358" s="83"/>
      <c r="Y3358" s="83"/>
      <c r="Z3358" s="83"/>
      <c r="AA3358" s="83"/>
      <c r="AB3358" s="83"/>
      <c r="AC3358" s="83"/>
      <c r="AD3358" s="185"/>
      <c r="AE3358" s="183"/>
      <c r="AF3358" s="185"/>
      <c r="AG3358" s="183"/>
      <c r="AH3358" s="185"/>
      <c r="AI3358" s="183"/>
      <c r="AJ3358" s="185"/>
      <c r="AK3358" s="183"/>
      <c r="AL3358" s="185"/>
      <c r="AM3358" s="183"/>
      <c r="AN3358" s="185"/>
      <c r="AO3358" s="183"/>
      <c r="AP3358" s="48"/>
      <c r="AQ3358" s="94"/>
    </row>
    <row r="3359" spans="1:43" x14ac:dyDescent="0.2">
      <c r="A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83"/>
      <c r="S3359" s="83"/>
      <c r="T3359" s="83"/>
      <c r="U3359" s="83"/>
      <c r="V3359" s="83"/>
      <c r="W3359" s="83"/>
      <c r="X3359" s="83"/>
      <c r="Y3359" s="83"/>
      <c r="Z3359" s="83"/>
      <c r="AA3359" s="83"/>
      <c r="AB3359" s="83"/>
      <c r="AC3359" s="83"/>
      <c r="AD3359" s="185"/>
      <c r="AE3359" s="183"/>
      <c r="AF3359" s="185"/>
      <c r="AG3359" s="183"/>
      <c r="AH3359" s="185"/>
      <c r="AI3359" s="183"/>
      <c r="AJ3359" s="185"/>
      <c r="AK3359" s="183"/>
      <c r="AL3359" s="185"/>
      <c r="AM3359" s="183"/>
      <c r="AN3359" s="185"/>
      <c r="AO3359" s="183"/>
      <c r="AP3359" s="48"/>
      <c r="AQ3359" s="94"/>
    </row>
    <row r="3360" spans="1:43" x14ac:dyDescent="0.2">
      <c r="A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83"/>
      <c r="S3360" s="83"/>
      <c r="T3360" s="83"/>
      <c r="U3360" s="83"/>
      <c r="V3360" s="83"/>
      <c r="W3360" s="83"/>
      <c r="X3360" s="83"/>
      <c r="Y3360" s="83"/>
      <c r="Z3360" s="83"/>
      <c r="AA3360" s="83"/>
      <c r="AB3360" s="83"/>
      <c r="AC3360" s="83"/>
      <c r="AD3360" s="185"/>
      <c r="AE3360" s="183"/>
      <c r="AF3360" s="185"/>
      <c r="AG3360" s="183"/>
      <c r="AH3360" s="185"/>
      <c r="AI3360" s="183"/>
      <c r="AJ3360" s="185"/>
      <c r="AK3360" s="183"/>
      <c r="AL3360" s="185"/>
      <c r="AM3360" s="183"/>
      <c r="AN3360" s="185"/>
      <c r="AO3360" s="183"/>
      <c r="AP3360" s="48"/>
      <c r="AQ3360" s="94"/>
    </row>
    <row r="3361" spans="1:43" x14ac:dyDescent="0.2">
      <c r="A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83"/>
      <c r="S3361" s="83"/>
      <c r="T3361" s="83"/>
      <c r="U3361" s="83"/>
      <c r="V3361" s="83"/>
      <c r="W3361" s="83"/>
      <c r="X3361" s="83"/>
      <c r="Y3361" s="83"/>
      <c r="Z3361" s="83"/>
      <c r="AA3361" s="83"/>
      <c r="AB3361" s="83"/>
      <c r="AC3361" s="83"/>
      <c r="AD3361" s="185"/>
      <c r="AE3361" s="183"/>
      <c r="AF3361" s="185"/>
      <c r="AG3361" s="183"/>
      <c r="AH3361" s="185"/>
      <c r="AI3361" s="183"/>
      <c r="AJ3361" s="185"/>
      <c r="AK3361" s="183"/>
      <c r="AL3361" s="185"/>
      <c r="AM3361" s="183"/>
      <c r="AN3361" s="185"/>
      <c r="AO3361" s="183"/>
      <c r="AP3361" s="48"/>
      <c r="AQ3361" s="94"/>
    </row>
    <row r="3362" spans="1:43" x14ac:dyDescent="0.2">
      <c r="A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83"/>
      <c r="S3362" s="83"/>
      <c r="T3362" s="83"/>
      <c r="U3362" s="83"/>
      <c r="V3362" s="83"/>
      <c r="W3362" s="83"/>
      <c r="X3362" s="83"/>
      <c r="Y3362" s="83"/>
      <c r="Z3362" s="83"/>
      <c r="AA3362" s="83"/>
      <c r="AB3362" s="83"/>
      <c r="AC3362" s="83"/>
      <c r="AD3362" s="185"/>
      <c r="AE3362" s="183"/>
      <c r="AF3362" s="185"/>
      <c r="AG3362" s="183"/>
      <c r="AH3362" s="185"/>
      <c r="AI3362" s="183"/>
      <c r="AJ3362" s="185"/>
      <c r="AK3362" s="183"/>
      <c r="AL3362" s="185"/>
      <c r="AM3362" s="183"/>
      <c r="AN3362" s="185"/>
      <c r="AO3362" s="183"/>
      <c r="AP3362" s="48"/>
      <c r="AQ3362" s="94"/>
    </row>
    <row r="3363" spans="1:43" x14ac:dyDescent="0.2">
      <c r="A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83"/>
      <c r="S3363" s="83"/>
      <c r="T3363" s="83"/>
      <c r="U3363" s="83"/>
      <c r="V3363" s="83"/>
      <c r="W3363" s="83"/>
      <c r="X3363" s="83"/>
      <c r="Y3363" s="83"/>
      <c r="Z3363" s="83"/>
      <c r="AA3363" s="83"/>
      <c r="AB3363" s="83"/>
      <c r="AC3363" s="83"/>
      <c r="AD3363" s="185"/>
      <c r="AE3363" s="183"/>
      <c r="AF3363" s="185"/>
      <c r="AG3363" s="183"/>
      <c r="AH3363" s="185"/>
      <c r="AI3363" s="183"/>
      <c r="AJ3363" s="185"/>
      <c r="AK3363" s="183"/>
      <c r="AL3363" s="185"/>
      <c r="AM3363" s="183"/>
      <c r="AN3363" s="185"/>
      <c r="AO3363" s="183"/>
      <c r="AP3363" s="48"/>
      <c r="AQ3363" s="94"/>
    </row>
    <row r="3364" spans="1:43" x14ac:dyDescent="0.2">
      <c r="A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83"/>
      <c r="S3364" s="83"/>
      <c r="T3364" s="83"/>
      <c r="U3364" s="83"/>
      <c r="V3364" s="83"/>
      <c r="W3364" s="83"/>
      <c r="X3364" s="83"/>
      <c r="Y3364" s="83"/>
      <c r="Z3364" s="83"/>
      <c r="AA3364" s="83"/>
      <c r="AB3364" s="83"/>
      <c r="AC3364" s="83"/>
      <c r="AD3364" s="185"/>
      <c r="AE3364" s="183"/>
      <c r="AF3364" s="185"/>
      <c r="AG3364" s="183"/>
      <c r="AH3364" s="185"/>
      <c r="AI3364" s="183"/>
      <c r="AJ3364" s="185"/>
      <c r="AK3364" s="183"/>
      <c r="AL3364" s="185"/>
      <c r="AM3364" s="183"/>
      <c r="AN3364" s="185"/>
      <c r="AO3364" s="183"/>
      <c r="AP3364" s="48"/>
      <c r="AQ3364" s="94"/>
    </row>
    <row r="3365" spans="1:43" x14ac:dyDescent="0.2">
      <c r="A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83"/>
      <c r="S3365" s="83"/>
      <c r="T3365" s="83"/>
      <c r="U3365" s="83"/>
      <c r="V3365" s="83"/>
      <c r="W3365" s="83"/>
      <c r="X3365" s="83"/>
      <c r="Y3365" s="83"/>
      <c r="Z3365" s="83"/>
      <c r="AA3365" s="83"/>
      <c r="AB3365" s="83"/>
      <c r="AC3365" s="83"/>
      <c r="AD3365" s="185"/>
      <c r="AE3365" s="183"/>
      <c r="AF3365" s="185"/>
      <c r="AG3365" s="183"/>
      <c r="AH3365" s="185"/>
      <c r="AI3365" s="183"/>
      <c r="AJ3365" s="185"/>
      <c r="AK3365" s="183"/>
      <c r="AL3365" s="185"/>
      <c r="AM3365" s="183"/>
      <c r="AN3365" s="185"/>
      <c r="AO3365" s="183"/>
      <c r="AP3365" s="48"/>
      <c r="AQ3365" s="94"/>
    </row>
    <row r="3366" spans="1:43" x14ac:dyDescent="0.2">
      <c r="A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83"/>
      <c r="S3366" s="83"/>
      <c r="T3366" s="83"/>
      <c r="U3366" s="83"/>
      <c r="V3366" s="83"/>
      <c r="W3366" s="83"/>
      <c r="X3366" s="83"/>
      <c r="Y3366" s="83"/>
      <c r="Z3366" s="83"/>
      <c r="AA3366" s="83"/>
      <c r="AB3366" s="83"/>
      <c r="AC3366" s="83"/>
      <c r="AD3366" s="185"/>
      <c r="AE3366" s="183"/>
      <c r="AF3366" s="185"/>
      <c r="AG3366" s="183"/>
      <c r="AH3366" s="185"/>
      <c r="AI3366" s="183"/>
      <c r="AJ3366" s="185"/>
      <c r="AK3366" s="183"/>
      <c r="AL3366" s="185"/>
      <c r="AM3366" s="183"/>
      <c r="AN3366" s="185"/>
      <c r="AO3366" s="183"/>
      <c r="AP3366" s="48"/>
      <c r="AQ3366" s="94"/>
    </row>
    <row r="3367" spans="1:43" x14ac:dyDescent="0.2">
      <c r="A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83"/>
      <c r="S3367" s="83"/>
      <c r="T3367" s="83"/>
      <c r="U3367" s="83"/>
      <c r="V3367" s="83"/>
      <c r="W3367" s="83"/>
      <c r="X3367" s="83"/>
      <c r="Y3367" s="83"/>
      <c r="Z3367" s="83"/>
      <c r="AA3367" s="83"/>
      <c r="AB3367" s="83"/>
      <c r="AC3367" s="83"/>
      <c r="AD3367" s="185"/>
      <c r="AE3367" s="183"/>
      <c r="AF3367" s="185"/>
      <c r="AG3367" s="183"/>
      <c r="AH3367" s="185"/>
      <c r="AI3367" s="183"/>
      <c r="AJ3367" s="185"/>
      <c r="AK3367" s="183"/>
      <c r="AL3367" s="185"/>
      <c r="AM3367" s="183"/>
      <c r="AN3367" s="185"/>
      <c r="AO3367" s="183"/>
      <c r="AP3367" s="48"/>
      <c r="AQ3367" s="94"/>
    </row>
    <row r="3368" spans="1:43" x14ac:dyDescent="0.2">
      <c r="A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83"/>
      <c r="S3368" s="83"/>
      <c r="T3368" s="83"/>
      <c r="U3368" s="83"/>
      <c r="V3368" s="83"/>
      <c r="W3368" s="83"/>
      <c r="X3368" s="83"/>
      <c r="Y3368" s="83"/>
      <c r="Z3368" s="83"/>
      <c r="AA3368" s="83"/>
      <c r="AB3368" s="83"/>
      <c r="AC3368" s="83"/>
      <c r="AD3368" s="185"/>
      <c r="AE3368" s="183"/>
      <c r="AF3368" s="185"/>
      <c r="AG3368" s="183"/>
      <c r="AH3368" s="185"/>
      <c r="AI3368" s="183"/>
      <c r="AJ3368" s="185"/>
      <c r="AK3368" s="183"/>
      <c r="AL3368" s="185"/>
      <c r="AM3368" s="183"/>
      <c r="AN3368" s="185"/>
      <c r="AO3368" s="183"/>
      <c r="AP3368" s="48"/>
      <c r="AQ3368" s="94"/>
    </row>
    <row r="3369" spans="1:43" x14ac:dyDescent="0.2">
      <c r="A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83"/>
      <c r="S3369" s="83"/>
      <c r="T3369" s="83"/>
      <c r="U3369" s="83"/>
      <c r="V3369" s="83"/>
      <c r="W3369" s="83"/>
      <c r="X3369" s="83"/>
      <c r="Y3369" s="83"/>
      <c r="Z3369" s="83"/>
      <c r="AA3369" s="83"/>
      <c r="AB3369" s="83"/>
      <c r="AC3369" s="83"/>
      <c r="AD3369" s="185"/>
      <c r="AE3369" s="183"/>
      <c r="AF3369" s="185"/>
      <c r="AG3369" s="183"/>
      <c r="AH3369" s="185"/>
      <c r="AI3369" s="183"/>
      <c r="AJ3369" s="185"/>
      <c r="AK3369" s="183"/>
      <c r="AL3369" s="185"/>
      <c r="AM3369" s="183"/>
      <c r="AN3369" s="185"/>
      <c r="AO3369" s="183"/>
      <c r="AP3369" s="48"/>
      <c r="AQ3369" s="94"/>
    </row>
    <row r="3370" spans="1:43" x14ac:dyDescent="0.2">
      <c r="A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83"/>
      <c r="S3370" s="83"/>
      <c r="T3370" s="83"/>
      <c r="U3370" s="83"/>
      <c r="V3370" s="83"/>
      <c r="W3370" s="83"/>
      <c r="X3370" s="83"/>
      <c r="Y3370" s="83"/>
      <c r="Z3370" s="83"/>
      <c r="AA3370" s="83"/>
      <c r="AB3370" s="83"/>
      <c r="AC3370" s="83"/>
      <c r="AD3370" s="185"/>
      <c r="AE3370" s="183"/>
      <c r="AF3370" s="185"/>
      <c r="AG3370" s="183"/>
      <c r="AH3370" s="185"/>
      <c r="AI3370" s="183"/>
      <c r="AJ3370" s="185"/>
      <c r="AK3370" s="183"/>
      <c r="AL3370" s="185"/>
      <c r="AM3370" s="183"/>
      <c r="AN3370" s="185"/>
      <c r="AO3370" s="183"/>
      <c r="AP3370" s="48"/>
      <c r="AQ3370" s="94"/>
    </row>
    <row r="3371" spans="1:43" x14ac:dyDescent="0.2">
      <c r="A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83"/>
      <c r="S3371" s="83"/>
      <c r="T3371" s="83"/>
      <c r="U3371" s="83"/>
      <c r="V3371" s="83"/>
      <c r="W3371" s="83"/>
      <c r="X3371" s="83"/>
      <c r="Y3371" s="83"/>
      <c r="Z3371" s="83"/>
      <c r="AA3371" s="83"/>
      <c r="AB3371" s="83"/>
      <c r="AC3371" s="83"/>
      <c r="AD3371" s="185"/>
      <c r="AE3371" s="183"/>
      <c r="AF3371" s="185"/>
      <c r="AG3371" s="183"/>
      <c r="AH3371" s="185"/>
      <c r="AI3371" s="183"/>
      <c r="AJ3371" s="185"/>
      <c r="AK3371" s="183"/>
      <c r="AL3371" s="185"/>
      <c r="AM3371" s="183"/>
      <c r="AN3371" s="185"/>
      <c r="AO3371" s="183"/>
      <c r="AP3371" s="48"/>
      <c r="AQ3371" s="94"/>
    </row>
    <row r="3372" spans="1:43" x14ac:dyDescent="0.2">
      <c r="A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83"/>
      <c r="S3372" s="83"/>
      <c r="T3372" s="83"/>
      <c r="U3372" s="83"/>
      <c r="V3372" s="83"/>
      <c r="W3372" s="83"/>
      <c r="X3372" s="83"/>
      <c r="Y3372" s="83"/>
      <c r="Z3372" s="83"/>
      <c r="AA3372" s="83"/>
      <c r="AB3372" s="83"/>
      <c r="AC3372" s="83"/>
      <c r="AD3372" s="185"/>
      <c r="AE3372" s="183"/>
      <c r="AF3372" s="185"/>
      <c r="AG3372" s="183"/>
      <c r="AH3372" s="185"/>
      <c r="AI3372" s="183"/>
      <c r="AJ3372" s="185"/>
      <c r="AK3372" s="183"/>
      <c r="AL3372" s="185"/>
      <c r="AM3372" s="183"/>
      <c r="AN3372" s="185"/>
      <c r="AO3372" s="183"/>
      <c r="AP3372" s="48"/>
      <c r="AQ3372" s="94"/>
    </row>
    <row r="3373" spans="1:43" x14ac:dyDescent="0.2">
      <c r="A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83"/>
      <c r="S3373" s="83"/>
      <c r="T3373" s="83"/>
      <c r="U3373" s="83"/>
      <c r="V3373" s="83"/>
      <c r="W3373" s="83"/>
      <c r="X3373" s="83"/>
      <c r="Y3373" s="83"/>
      <c r="Z3373" s="83"/>
      <c r="AA3373" s="83"/>
      <c r="AB3373" s="83"/>
      <c r="AC3373" s="83"/>
      <c r="AD3373" s="185"/>
      <c r="AE3373" s="183"/>
      <c r="AF3373" s="185"/>
      <c r="AG3373" s="183"/>
      <c r="AH3373" s="185"/>
      <c r="AI3373" s="183"/>
      <c r="AJ3373" s="185"/>
      <c r="AK3373" s="183"/>
      <c r="AL3373" s="185"/>
      <c r="AM3373" s="183"/>
      <c r="AN3373" s="185"/>
      <c r="AO3373" s="183"/>
      <c r="AP3373" s="48"/>
      <c r="AQ3373" s="94"/>
    </row>
    <row r="3374" spans="1:43" x14ac:dyDescent="0.2">
      <c r="A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83"/>
      <c r="S3374" s="83"/>
      <c r="T3374" s="83"/>
      <c r="U3374" s="83"/>
      <c r="V3374" s="83"/>
      <c r="W3374" s="83"/>
      <c r="X3374" s="83"/>
      <c r="Y3374" s="83"/>
      <c r="Z3374" s="83"/>
      <c r="AA3374" s="83"/>
      <c r="AB3374" s="83"/>
      <c r="AC3374" s="83"/>
      <c r="AD3374" s="185"/>
      <c r="AE3374" s="183"/>
      <c r="AF3374" s="185"/>
      <c r="AG3374" s="183"/>
      <c r="AH3374" s="185"/>
      <c r="AI3374" s="183"/>
      <c r="AJ3374" s="185"/>
      <c r="AK3374" s="183"/>
      <c r="AL3374" s="185"/>
      <c r="AM3374" s="183"/>
      <c r="AN3374" s="185"/>
      <c r="AO3374" s="183"/>
      <c r="AP3374" s="48"/>
      <c r="AQ3374" s="94"/>
    </row>
    <row r="3375" spans="1:43" x14ac:dyDescent="0.2">
      <c r="A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83"/>
      <c r="S3375" s="83"/>
      <c r="T3375" s="83"/>
      <c r="U3375" s="83"/>
      <c r="V3375" s="83"/>
      <c r="W3375" s="83"/>
      <c r="X3375" s="83"/>
      <c r="Y3375" s="83"/>
      <c r="Z3375" s="83"/>
      <c r="AA3375" s="83"/>
      <c r="AB3375" s="83"/>
      <c r="AC3375" s="83"/>
      <c r="AD3375" s="185"/>
      <c r="AE3375" s="183"/>
      <c r="AF3375" s="185"/>
      <c r="AG3375" s="183"/>
      <c r="AH3375" s="185"/>
      <c r="AI3375" s="183"/>
      <c r="AJ3375" s="185"/>
      <c r="AK3375" s="183"/>
      <c r="AL3375" s="185"/>
      <c r="AM3375" s="183"/>
      <c r="AN3375" s="185"/>
      <c r="AO3375" s="183"/>
      <c r="AP3375" s="48"/>
      <c r="AQ3375" s="94"/>
    </row>
    <row r="3376" spans="1:43" x14ac:dyDescent="0.2">
      <c r="A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83"/>
      <c r="S3376" s="83"/>
      <c r="T3376" s="83"/>
      <c r="U3376" s="83"/>
      <c r="V3376" s="83"/>
      <c r="W3376" s="83"/>
      <c r="X3376" s="83"/>
      <c r="Y3376" s="83"/>
      <c r="Z3376" s="83"/>
      <c r="AA3376" s="83"/>
      <c r="AB3376" s="83"/>
      <c r="AC3376" s="83"/>
      <c r="AD3376" s="185"/>
      <c r="AE3376" s="183"/>
      <c r="AF3376" s="185"/>
      <c r="AG3376" s="183"/>
      <c r="AH3376" s="185"/>
      <c r="AI3376" s="183"/>
      <c r="AJ3376" s="185"/>
      <c r="AK3376" s="183"/>
      <c r="AL3376" s="185"/>
      <c r="AM3376" s="183"/>
      <c r="AN3376" s="185"/>
      <c r="AO3376" s="183"/>
      <c r="AP3376" s="48"/>
      <c r="AQ3376" s="94"/>
    </row>
    <row r="3377" spans="1:43" x14ac:dyDescent="0.2">
      <c r="A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83"/>
      <c r="S3377" s="83"/>
      <c r="T3377" s="83"/>
      <c r="U3377" s="83"/>
      <c r="V3377" s="83"/>
      <c r="W3377" s="83"/>
      <c r="X3377" s="83"/>
      <c r="Y3377" s="83"/>
      <c r="Z3377" s="83"/>
      <c r="AA3377" s="83"/>
      <c r="AB3377" s="83"/>
      <c r="AC3377" s="83"/>
      <c r="AD3377" s="185"/>
      <c r="AE3377" s="183"/>
      <c r="AF3377" s="185"/>
      <c r="AG3377" s="183"/>
      <c r="AH3377" s="185"/>
      <c r="AI3377" s="183"/>
      <c r="AJ3377" s="185"/>
      <c r="AK3377" s="183"/>
      <c r="AL3377" s="185"/>
      <c r="AM3377" s="183"/>
      <c r="AN3377" s="185"/>
      <c r="AO3377" s="183"/>
      <c r="AP3377" s="48"/>
      <c r="AQ3377" s="94"/>
    </row>
    <row r="3378" spans="1:43" x14ac:dyDescent="0.2">
      <c r="A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83"/>
      <c r="S3378" s="83"/>
      <c r="T3378" s="83"/>
      <c r="U3378" s="83"/>
      <c r="V3378" s="83"/>
      <c r="W3378" s="83"/>
      <c r="X3378" s="83"/>
      <c r="Y3378" s="83"/>
      <c r="Z3378" s="83"/>
      <c r="AA3378" s="83"/>
      <c r="AB3378" s="83"/>
      <c r="AC3378" s="83"/>
      <c r="AD3378" s="185"/>
      <c r="AE3378" s="183"/>
      <c r="AF3378" s="185"/>
      <c r="AG3378" s="183"/>
      <c r="AH3378" s="185"/>
      <c r="AI3378" s="183"/>
      <c r="AJ3378" s="185"/>
      <c r="AK3378" s="183"/>
      <c r="AL3378" s="185"/>
      <c r="AM3378" s="183"/>
      <c r="AN3378" s="185"/>
      <c r="AO3378" s="183"/>
      <c r="AP3378" s="48"/>
      <c r="AQ3378" s="94"/>
    </row>
    <row r="3379" spans="1:43" x14ac:dyDescent="0.2">
      <c r="A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83"/>
      <c r="S3379" s="83"/>
      <c r="T3379" s="83"/>
      <c r="U3379" s="83"/>
      <c r="V3379" s="83"/>
      <c r="W3379" s="83"/>
      <c r="X3379" s="83"/>
      <c r="Y3379" s="83"/>
      <c r="Z3379" s="83"/>
      <c r="AA3379" s="83"/>
      <c r="AB3379" s="83"/>
      <c r="AC3379" s="83"/>
      <c r="AD3379" s="185"/>
      <c r="AE3379" s="183"/>
      <c r="AF3379" s="185"/>
      <c r="AG3379" s="183"/>
      <c r="AH3379" s="185"/>
      <c r="AI3379" s="183"/>
      <c r="AJ3379" s="185"/>
      <c r="AK3379" s="183"/>
      <c r="AL3379" s="185"/>
      <c r="AM3379" s="183"/>
      <c r="AN3379" s="185"/>
      <c r="AO3379" s="183"/>
      <c r="AP3379" s="48"/>
      <c r="AQ3379" s="94"/>
    </row>
    <row r="3380" spans="1:43" x14ac:dyDescent="0.2">
      <c r="A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83"/>
      <c r="S3380" s="83"/>
      <c r="T3380" s="83"/>
      <c r="U3380" s="83"/>
      <c r="V3380" s="83"/>
      <c r="W3380" s="83"/>
      <c r="X3380" s="83"/>
      <c r="Y3380" s="83"/>
      <c r="Z3380" s="83"/>
      <c r="AA3380" s="83"/>
      <c r="AB3380" s="83"/>
      <c r="AC3380" s="83"/>
      <c r="AD3380" s="185"/>
      <c r="AE3380" s="183"/>
      <c r="AF3380" s="185"/>
      <c r="AG3380" s="183"/>
      <c r="AH3380" s="185"/>
      <c r="AI3380" s="183"/>
      <c r="AJ3380" s="185"/>
      <c r="AK3380" s="183"/>
      <c r="AL3380" s="185"/>
      <c r="AM3380" s="183"/>
      <c r="AN3380" s="185"/>
      <c r="AO3380" s="183"/>
      <c r="AP3380" s="48"/>
      <c r="AQ3380" s="94"/>
    </row>
    <row r="3381" spans="1:43" x14ac:dyDescent="0.2">
      <c r="A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83"/>
      <c r="S3381" s="83"/>
      <c r="T3381" s="83"/>
      <c r="U3381" s="83"/>
      <c r="V3381" s="83"/>
      <c r="W3381" s="83"/>
      <c r="X3381" s="83"/>
      <c r="Y3381" s="83"/>
      <c r="Z3381" s="83"/>
      <c r="AA3381" s="83"/>
      <c r="AB3381" s="83"/>
      <c r="AC3381" s="83"/>
      <c r="AD3381" s="185"/>
      <c r="AE3381" s="183"/>
      <c r="AF3381" s="185"/>
      <c r="AG3381" s="183"/>
      <c r="AH3381" s="185"/>
      <c r="AI3381" s="183"/>
      <c r="AJ3381" s="185"/>
      <c r="AK3381" s="183"/>
      <c r="AL3381" s="185"/>
      <c r="AM3381" s="183"/>
      <c r="AN3381" s="185"/>
      <c r="AO3381" s="183"/>
      <c r="AP3381" s="48"/>
      <c r="AQ3381" s="94"/>
    </row>
    <row r="3382" spans="1:43" x14ac:dyDescent="0.2">
      <c r="A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83"/>
      <c r="S3382" s="83"/>
      <c r="T3382" s="83"/>
      <c r="U3382" s="83"/>
      <c r="V3382" s="83"/>
      <c r="W3382" s="83"/>
      <c r="X3382" s="83"/>
      <c r="Y3382" s="83"/>
      <c r="Z3382" s="83"/>
      <c r="AA3382" s="83"/>
      <c r="AB3382" s="83"/>
      <c r="AC3382" s="83"/>
      <c r="AD3382" s="185"/>
      <c r="AE3382" s="183"/>
      <c r="AF3382" s="185"/>
      <c r="AG3382" s="183"/>
      <c r="AH3382" s="185"/>
      <c r="AI3382" s="183"/>
      <c r="AJ3382" s="185"/>
      <c r="AK3382" s="183"/>
      <c r="AL3382" s="185"/>
      <c r="AM3382" s="183"/>
      <c r="AN3382" s="185"/>
      <c r="AO3382" s="183"/>
      <c r="AP3382" s="48"/>
      <c r="AQ3382" s="94"/>
    </row>
    <row r="3383" spans="1:43" x14ac:dyDescent="0.2">
      <c r="A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83"/>
      <c r="S3383" s="83"/>
      <c r="T3383" s="83"/>
      <c r="U3383" s="83"/>
      <c r="V3383" s="83"/>
      <c r="W3383" s="83"/>
      <c r="X3383" s="83"/>
      <c r="Y3383" s="83"/>
      <c r="Z3383" s="83"/>
      <c r="AA3383" s="83"/>
      <c r="AB3383" s="83"/>
      <c r="AC3383" s="83"/>
      <c r="AD3383" s="185"/>
      <c r="AE3383" s="183"/>
      <c r="AF3383" s="185"/>
      <c r="AG3383" s="183"/>
      <c r="AH3383" s="185"/>
      <c r="AI3383" s="183"/>
      <c r="AJ3383" s="185"/>
      <c r="AK3383" s="183"/>
      <c r="AL3383" s="185"/>
      <c r="AM3383" s="183"/>
      <c r="AN3383" s="185"/>
      <c r="AO3383" s="183"/>
      <c r="AP3383" s="48"/>
      <c r="AQ3383" s="94"/>
    </row>
    <row r="3384" spans="1:43" x14ac:dyDescent="0.2">
      <c r="A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83"/>
      <c r="S3384" s="83"/>
      <c r="T3384" s="83"/>
      <c r="U3384" s="83"/>
      <c r="V3384" s="83"/>
      <c r="W3384" s="83"/>
      <c r="X3384" s="83"/>
      <c r="Y3384" s="83"/>
      <c r="Z3384" s="83"/>
      <c r="AA3384" s="83"/>
      <c r="AB3384" s="83"/>
      <c r="AC3384" s="83"/>
      <c r="AD3384" s="185"/>
      <c r="AE3384" s="183"/>
      <c r="AF3384" s="185"/>
      <c r="AG3384" s="183"/>
      <c r="AH3384" s="185"/>
      <c r="AI3384" s="183"/>
      <c r="AJ3384" s="185"/>
      <c r="AK3384" s="183"/>
      <c r="AL3384" s="185"/>
      <c r="AM3384" s="183"/>
      <c r="AN3384" s="185"/>
      <c r="AO3384" s="183"/>
      <c r="AP3384" s="48"/>
      <c r="AQ3384" s="94"/>
    </row>
    <row r="3385" spans="1:43" x14ac:dyDescent="0.2">
      <c r="A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83"/>
      <c r="S3385" s="83"/>
      <c r="T3385" s="83"/>
      <c r="U3385" s="83"/>
      <c r="V3385" s="83"/>
      <c r="W3385" s="83"/>
      <c r="X3385" s="83"/>
      <c r="Y3385" s="83"/>
      <c r="Z3385" s="83"/>
      <c r="AA3385" s="83"/>
      <c r="AB3385" s="83"/>
      <c r="AC3385" s="83"/>
      <c r="AD3385" s="185"/>
      <c r="AE3385" s="183"/>
      <c r="AF3385" s="185"/>
      <c r="AG3385" s="183"/>
      <c r="AH3385" s="185"/>
      <c r="AI3385" s="183"/>
      <c r="AJ3385" s="185"/>
      <c r="AK3385" s="183"/>
      <c r="AL3385" s="185"/>
      <c r="AM3385" s="183"/>
      <c r="AN3385" s="185"/>
      <c r="AO3385" s="183"/>
      <c r="AP3385" s="48"/>
      <c r="AQ3385" s="94"/>
    </row>
    <row r="3386" spans="1:43" x14ac:dyDescent="0.2">
      <c r="A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83"/>
      <c r="S3386" s="83"/>
      <c r="T3386" s="83"/>
      <c r="U3386" s="83"/>
      <c r="V3386" s="83"/>
      <c r="W3386" s="83"/>
      <c r="X3386" s="83"/>
      <c r="Y3386" s="83"/>
      <c r="Z3386" s="83"/>
      <c r="AA3386" s="83"/>
      <c r="AB3386" s="83"/>
      <c r="AC3386" s="83"/>
      <c r="AD3386" s="185"/>
      <c r="AE3386" s="183"/>
      <c r="AF3386" s="185"/>
      <c r="AG3386" s="183"/>
      <c r="AH3386" s="185"/>
      <c r="AI3386" s="183"/>
      <c r="AJ3386" s="185"/>
      <c r="AK3386" s="183"/>
      <c r="AL3386" s="185"/>
      <c r="AM3386" s="183"/>
      <c r="AN3386" s="185"/>
      <c r="AO3386" s="183"/>
      <c r="AP3386" s="48"/>
      <c r="AQ3386" s="94"/>
    </row>
    <row r="3387" spans="1:43" x14ac:dyDescent="0.2">
      <c r="A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83"/>
      <c r="S3387" s="83"/>
      <c r="T3387" s="83"/>
      <c r="U3387" s="83"/>
      <c r="V3387" s="83"/>
      <c r="W3387" s="83"/>
      <c r="X3387" s="83"/>
      <c r="Y3387" s="83"/>
      <c r="Z3387" s="83"/>
      <c r="AA3387" s="83"/>
      <c r="AB3387" s="83"/>
      <c r="AC3387" s="83"/>
      <c r="AD3387" s="185"/>
      <c r="AE3387" s="183"/>
      <c r="AF3387" s="185"/>
      <c r="AG3387" s="183"/>
      <c r="AH3387" s="185"/>
      <c r="AI3387" s="183"/>
      <c r="AJ3387" s="185"/>
      <c r="AK3387" s="183"/>
      <c r="AL3387" s="185"/>
      <c r="AM3387" s="183"/>
      <c r="AN3387" s="185"/>
      <c r="AO3387" s="183"/>
      <c r="AP3387" s="48"/>
      <c r="AQ3387" s="94"/>
    </row>
    <row r="3388" spans="1:43" x14ac:dyDescent="0.2">
      <c r="A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83"/>
      <c r="S3388" s="83"/>
      <c r="T3388" s="83"/>
      <c r="U3388" s="83"/>
      <c r="V3388" s="83"/>
      <c r="W3388" s="83"/>
      <c r="X3388" s="83"/>
      <c r="Y3388" s="83"/>
      <c r="Z3388" s="83"/>
      <c r="AA3388" s="83"/>
      <c r="AB3388" s="83"/>
      <c r="AC3388" s="83"/>
      <c r="AD3388" s="185"/>
      <c r="AE3388" s="183"/>
      <c r="AF3388" s="185"/>
      <c r="AG3388" s="183"/>
      <c r="AH3388" s="185"/>
      <c r="AI3388" s="183"/>
      <c r="AJ3388" s="185"/>
      <c r="AK3388" s="183"/>
      <c r="AL3388" s="185"/>
      <c r="AM3388" s="183"/>
      <c r="AN3388" s="185"/>
      <c r="AO3388" s="183"/>
      <c r="AP3388" s="48"/>
      <c r="AQ3388" s="94"/>
    </row>
    <row r="3389" spans="1:43" x14ac:dyDescent="0.2">
      <c r="A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83"/>
      <c r="S3389" s="83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185"/>
      <c r="AE3389" s="183"/>
      <c r="AF3389" s="185"/>
      <c r="AG3389" s="183"/>
      <c r="AH3389" s="185"/>
      <c r="AI3389" s="183"/>
      <c r="AJ3389" s="185"/>
      <c r="AK3389" s="183"/>
      <c r="AL3389" s="185"/>
      <c r="AM3389" s="183"/>
      <c r="AN3389" s="185"/>
      <c r="AO3389" s="183"/>
      <c r="AP3389" s="48"/>
      <c r="AQ3389" s="94"/>
    </row>
    <row r="3390" spans="1:43" x14ac:dyDescent="0.2">
      <c r="A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185"/>
      <c r="AE3390" s="183"/>
      <c r="AF3390" s="185"/>
      <c r="AG3390" s="183"/>
      <c r="AH3390" s="185"/>
      <c r="AI3390" s="183"/>
      <c r="AJ3390" s="185"/>
      <c r="AK3390" s="183"/>
      <c r="AL3390" s="185"/>
      <c r="AM3390" s="183"/>
      <c r="AN3390" s="185"/>
      <c r="AO3390" s="183"/>
      <c r="AP3390" s="48"/>
      <c r="AQ3390" s="94"/>
    </row>
    <row r="3391" spans="1:43" x14ac:dyDescent="0.2">
      <c r="A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83"/>
      <c r="S3391" s="83"/>
      <c r="T3391" s="83"/>
      <c r="U3391" s="83"/>
      <c r="V3391" s="83"/>
      <c r="W3391" s="83"/>
      <c r="X3391" s="83"/>
      <c r="Y3391" s="83"/>
      <c r="Z3391" s="83"/>
      <c r="AA3391" s="83"/>
      <c r="AB3391" s="83"/>
      <c r="AC3391" s="83"/>
      <c r="AD3391" s="185"/>
      <c r="AE3391" s="183"/>
      <c r="AF3391" s="185"/>
      <c r="AG3391" s="183"/>
      <c r="AH3391" s="185"/>
      <c r="AI3391" s="183"/>
      <c r="AJ3391" s="185"/>
      <c r="AK3391" s="183"/>
      <c r="AL3391" s="185"/>
      <c r="AM3391" s="183"/>
      <c r="AN3391" s="185"/>
      <c r="AO3391" s="183"/>
      <c r="AP3391" s="48"/>
      <c r="AQ3391" s="94"/>
    </row>
    <row r="3392" spans="1:43" x14ac:dyDescent="0.2">
      <c r="A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83"/>
      <c r="S3392" s="83"/>
      <c r="T3392" s="83"/>
      <c r="U3392" s="83"/>
      <c r="V3392" s="83"/>
      <c r="W3392" s="83"/>
      <c r="X3392" s="83"/>
      <c r="Y3392" s="83"/>
      <c r="Z3392" s="83"/>
      <c r="AA3392" s="83"/>
      <c r="AB3392" s="83"/>
      <c r="AC3392" s="83"/>
      <c r="AD3392" s="185"/>
      <c r="AE3392" s="183"/>
      <c r="AF3392" s="185"/>
      <c r="AG3392" s="183"/>
      <c r="AH3392" s="185"/>
      <c r="AI3392" s="183"/>
      <c r="AJ3392" s="185"/>
      <c r="AK3392" s="183"/>
      <c r="AL3392" s="185"/>
      <c r="AM3392" s="183"/>
      <c r="AN3392" s="185"/>
      <c r="AO3392" s="183"/>
      <c r="AP3392" s="48"/>
      <c r="AQ3392" s="94"/>
    </row>
    <row r="3393" spans="1:43" x14ac:dyDescent="0.2">
      <c r="A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83"/>
      <c r="S3393" s="83"/>
      <c r="T3393" s="83"/>
      <c r="U3393" s="83"/>
      <c r="V3393" s="83"/>
      <c r="W3393" s="83"/>
      <c r="X3393" s="83"/>
      <c r="Y3393" s="83"/>
      <c r="Z3393" s="83"/>
      <c r="AA3393" s="83"/>
      <c r="AB3393" s="83"/>
      <c r="AC3393" s="83"/>
      <c r="AD3393" s="185"/>
      <c r="AE3393" s="183"/>
      <c r="AF3393" s="185"/>
      <c r="AG3393" s="183"/>
      <c r="AH3393" s="185"/>
      <c r="AI3393" s="183"/>
      <c r="AJ3393" s="185"/>
      <c r="AK3393" s="183"/>
      <c r="AL3393" s="185"/>
      <c r="AM3393" s="183"/>
      <c r="AN3393" s="185"/>
      <c r="AO3393" s="183"/>
      <c r="AP3393" s="48"/>
      <c r="AQ3393" s="94"/>
    </row>
    <row r="3394" spans="1:43" x14ac:dyDescent="0.2">
      <c r="A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83"/>
      <c r="S3394" s="83"/>
      <c r="T3394" s="83"/>
      <c r="U3394" s="83"/>
      <c r="V3394" s="83"/>
      <c r="W3394" s="83"/>
      <c r="X3394" s="83"/>
      <c r="Y3394" s="83"/>
      <c r="Z3394" s="83"/>
      <c r="AA3394" s="83"/>
      <c r="AB3394" s="83"/>
      <c r="AC3394" s="83"/>
      <c r="AD3394" s="185"/>
      <c r="AE3394" s="183"/>
      <c r="AF3394" s="185"/>
      <c r="AG3394" s="183"/>
      <c r="AH3394" s="185"/>
      <c r="AI3394" s="183"/>
      <c r="AJ3394" s="185"/>
      <c r="AK3394" s="183"/>
      <c r="AL3394" s="185"/>
      <c r="AM3394" s="183"/>
      <c r="AN3394" s="185"/>
      <c r="AO3394" s="183"/>
      <c r="AP3394" s="48"/>
      <c r="AQ3394" s="94"/>
    </row>
    <row r="3395" spans="1:43" x14ac:dyDescent="0.2">
      <c r="A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83"/>
      <c r="S3395" s="83"/>
      <c r="T3395" s="83"/>
      <c r="U3395" s="83"/>
      <c r="V3395" s="83"/>
      <c r="W3395" s="83"/>
      <c r="X3395" s="83"/>
      <c r="Y3395" s="83"/>
      <c r="Z3395" s="83"/>
      <c r="AA3395" s="83"/>
      <c r="AB3395" s="83"/>
      <c r="AC3395" s="83"/>
      <c r="AD3395" s="185"/>
      <c r="AE3395" s="183"/>
      <c r="AF3395" s="185"/>
      <c r="AG3395" s="183"/>
      <c r="AH3395" s="185"/>
      <c r="AI3395" s="183"/>
      <c r="AJ3395" s="185"/>
      <c r="AK3395" s="183"/>
      <c r="AL3395" s="185"/>
      <c r="AM3395" s="183"/>
      <c r="AN3395" s="185"/>
      <c r="AO3395" s="183"/>
      <c r="AP3395" s="48"/>
      <c r="AQ3395" s="94"/>
    </row>
    <row r="3396" spans="1:43" x14ac:dyDescent="0.2">
      <c r="A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83"/>
      <c r="S3396" s="83"/>
      <c r="T3396" s="83"/>
      <c r="U3396" s="83"/>
      <c r="V3396" s="83"/>
      <c r="W3396" s="83"/>
      <c r="X3396" s="83"/>
      <c r="Y3396" s="83"/>
      <c r="Z3396" s="83"/>
      <c r="AA3396" s="83"/>
      <c r="AB3396" s="83"/>
      <c r="AC3396" s="83"/>
      <c r="AD3396" s="185"/>
      <c r="AE3396" s="183"/>
      <c r="AF3396" s="185"/>
      <c r="AG3396" s="183"/>
      <c r="AH3396" s="185"/>
      <c r="AI3396" s="183"/>
      <c r="AJ3396" s="185"/>
      <c r="AK3396" s="183"/>
      <c r="AL3396" s="185"/>
      <c r="AM3396" s="183"/>
      <c r="AN3396" s="185"/>
      <c r="AO3396" s="183"/>
      <c r="AP3396" s="48"/>
      <c r="AQ3396" s="94"/>
    </row>
    <row r="3397" spans="1:43" x14ac:dyDescent="0.2">
      <c r="A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83"/>
      <c r="S3397" s="83"/>
      <c r="T3397" s="83"/>
      <c r="U3397" s="83"/>
      <c r="V3397" s="83"/>
      <c r="W3397" s="83"/>
      <c r="X3397" s="83"/>
      <c r="Y3397" s="83"/>
      <c r="Z3397" s="83"/>
      <c r="AA3397" s="83"/>
      <c r="AB3397" s="83"/>
      <c r="AC3397" s="83"/>
      <c r="AD3397" s="185"/>
      <c r="AE3397" s="183"/>
      <c r="AF3397" s="185"/>
      <c r="AG3397" s="183"/>
      <c r="AH3397" s="185"/>
      <c r="AI3397" s="183"/>
      <c r="AJ3397" s="185"/>
      <c r="AK3397" s="183"/>
      <c r="AL3397" s="185"/>
      <c r="AM3397" s="183"/>
      <c r="AN3397" s="185"/>
      <c r="AO3397" s="183"/>
      <c r="AP3397" s="48"/>
      <c r="AQ3397" s="94"/>
    </row>
    <row r="3398" spans="1:43" x14ac:dyDescent="0.2">
      <c r="A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83"/>
      <c r="S3398" s="83"/>
      <c r="T3398" s="83"/>
      <c r="U3398" s="83"/>
      <c r="V3398" s="83"/>
      <c r="W3398" s="83"/>
      <c r="X3398" s="83"/>
      <c r="Y3398" s="83"/>
      <c r="Z3398" s="83"/>
      <c r="AA3398" s="83"/>
      <c r="AB3398" s="83"/>
      <c r="AC3398" s="83"/>
      <c r="AD3398" s="185"/>
      <c r="AE3398" s="183"/>
      <c r="AF3398" s="185"/>
      <c r="AG3398" s="183"/>
      <c r="AH3398" s="185"/>
      <c r="AI3398" s="183"/>
      <c r="AJ3398" s="185"/>
      <c r="AK3398" s="183"/>
      <c r="AL3398" s="185"/>
      <c r="AM3398" s="183"/>
      <c r="AN3398" s="185"/>
      <c r="AO3398" s="183"/>
      <c r="AP3398" s="48"/>
      <c r="AQ3398" s="94"/>
    </row>
    <row r="3399" spans="1:43" x14ac:dyDescent="0.2">
      <c r="A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83"/>
      <c r="S3399" s="83"/>
      <c r="T3399" s="83"/>
      <c r="U3399" s="83"/>
      <c r="V3399" s="83"/>
      <c r="W3399" s="83"/>
      <c r="X3399" s="83"/>
      <c r="Y3399" s="83"/>
      <c r="Z3399" s="83"/>
      <c r="AA3399" s="83"/>
      <c r="AB3399" s="83"/>
      <c r="AC3399" s="83"/>
      <c r="AD3399" s="185"/>
      <c r="AE3399" s="183"/>
      <c r="AF3399" s="185"/>
      <c r="AG3399" s="183"/>
      <c r="AH3399" s="185"/>
      <c r="AI3399" s="183"/>
      <c r="AJ3399" s="185"/>
      <c r="AK3399" s="183"/>
      <c r="AL3399" s="185"/>
      <c r="AM3399" s="183"/>
      <c r="AN3399" s="185"/>
      <c r="AO3399" s="183"/>
      <c r="AP3399" s="48"/>
      <c r="AQ3399" s="94"/>
    </row>
    <row r="3400" spans="1:43" x14ac:dyDescent="0.2">
      <c r="A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83"/>
      <c r="S3400" s="83"/>
      <c r="T3400" s="83"/>
      <c r="U3400" s="83"/>
      <c r="V3400" s="83"/>
      <c r="W3400" s="83"/>
      <c r="X3400" s="83"/>
      <c r="Y3400" s="83"/>
      <c r="Z3400" s="83"/>
      <c r="AA3400" s="83"/>
      <c r="AB3400" s="83"/>
      <c r="AC3400" s="83"/>
      <c r="AD3400" s="185"/>
      <c r="AE3400" s="183"/>
      <c r="AF3400" s="185"/>
      <c r="AG3400" s="183"/>
      <c r="AH3400" s="185"/>
      <c r="AI3400" s="183"/>
      <c r="AJ3400" s="185"/>
      <c r="AK3400" s="183"/>
      <c r="AL3400" s="185"/>
      <c r="AM3400" s="183"/>
      <c r="AN3400" s="185"/>
      <c r="AO3400" s="183"/>
      <c r="AP3400" s="48"/>
      <c r="AQ3400" s="94"/>
    </row>
    <row r="3401" spans="1:43" x14ac:dyDescent="0.2">
      <c r="A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83"/>
      <c r="S3401" s="83"/>
      <c r="T3401" s="83"/>
      <c r="U3401" s="83"/>
      <c r="V3401" s="83"/>
      <c r="W3401" s="83"/>
      <c r="X3401" s="83"/>
      <c r="Y3401" s="83"/>
      <c r="Z3401" s="83"/>
      <c r="AA3401" s="83"/>
      <c r="AB3401" s="83"/>
      <c r="AC3401" s="83"/>
      <c r="AD3401" s="185"/>
      <c r="AE3401" s="183"/>
      <c r="AF3401" s="185"/>
      <c r="AG3401" s="183"/>
      <c r="AH3401" s="185"/>
      <c r="AI3401" s="183"/>
      <c r="AJ3401" s="185"/>
      <c r="AK3401" s="183"/>
      <c r="AL3401" s="185"/>
      <c r="AM3401" s="183"/>
      <c r="AN3401" s="185"/>
      <c r="AO3401" s="183"/>
      <c r="AP3401" s="48"/>
      <c r="AQ3401" s="94"/>
    </row>
    <row r="3402" spans="1:43" x14ac:dyDescent="0.2">
      <c r="A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83"/>
      <c r="S3402" s="83"/>
      <c r="T3402" s="83"/>
      <c r="U3402" s="83"/>
      <c r="V3402" s="83"/>
      <c r="W3402" s="83"/>
      <c r="X3402" s="83"/>
      <c r="Y3402" s="83"/>
      <c r="Z3402" s="83"/>
      <c r="AA3402" s="83"/>
      <c r="AB3402" s="83"/>
      <c r="AC3402" s="83"/>
      <c r="AD3402" s="185"/>
      <c r="AE3402" s="183"/>
      <c r="AF3402" s="185"/>
      <c r="AG3402" s="183"/>
      <c r="AH3402" s="185"/>
      <c r="AI3402" s="183"/>
      <c r="AJ3402" s="185"/>
      <c r="AK3402" s="183"/>
      <c r="AL3402" s="185"/>
      <c r="AM3402" s="183"/>
      <c r="AN3402" s="185"/>
      <c r="AO3402" s="183"/>
      <c r="AP3402" s="48"/>
      <c r="AQ3402" s="94"/>
    </row>
    <row r="3403" spans="1:43" x14ac:dyDescent="0.2">
      <c r="A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83"/>
      <c r="S3403" s="83"/>
      <c r="T3403" s="83"/>
      <c r="U3403" s="83"/>
      <c r="V3403" s="83"/>
      <c r="W3403" s="83"/>
      <c r="X3403" s="83"/>
      <c r="Y3403" s="83"/>
      <c r="Z3403" s="83"/>
      <c r="AA3403" s="83"/>
      <c r="AB3403" s="83"/>
      <c r="AC3403" s="83"/>
      <c r="AD3403" s="185"/>
      <c r="AE3403" s="183"/>
      <c r="AF3403" s="185"/>
      <c r="AG3403" s="183"/>
      <c r="AH3403" s="185"/>
      <c r="AI3403" s="183"/>
      <c r="AJ3403" s="185"/>
      <c r="AK3403" s="183"/>
      <c r="AL3403" s="185"/>
      <c r="AM3403" s="183"/>
      <c r="AN3403" s="185"/>
      <c r="AO3403" s="183"/>
      <c r="AP3403" s="48"/>
      <c r="AQ3403" s="94"/>
    </row>
    <row r="3404" spans="1:43" x14ac:dyDescent="0.2">
      <c r="A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83"/>
      <c r="S3404" s="83"/>
      <c r="T3404" s="83"/>
      <c r="U3404" s="83"/>
      <c r="V3404" s="83"/>
      <c r="W3404" s="83"/>
      <c r="X3404" s="83"/>
      <c r="Y3404" s="83"/>
      <c r="Z3404" s="83"/>
      <c r="AA3404" s="83"/>
      <c r="AB3404" s="83"/>
      <c r="AC3404" s="83"/>
      <c r="AD3404" s="185"/>
      <c r="AE3404" s="183"/>
      <c r="AF3404" s="185"/>
      <c r="AG3404" s="183"/>
      <c r="AH3404" s="185"/>
      <c r="AI3404" s="183"/>
      <c r="AJ3404" s="185"/>
      <c r="AK3404" s="183"/>
      <c r="AL3404" s="185"/>
      <c r="AM3404" s="183"/>
      <c r="AN3404" s="185"/>
      <c r="AO3404" s="183"/>
      <c r="AP3404" s="48"/>
      <c r="AQ3404" s="94"/>
    </row>
    <row r="3405" spans="1:43" x14ac:dyDescent="0.2">
      <c r="A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83"/>
      <c r="S3405" s="83"/>
      <c r="T3405" s="83"/>
      <c r="U3405" s="83"/>
      <c r="V3405" s="83"/>
      <c r="W3405" s="83"/>
      <c r="X3405" s="83"/>
      <c r="Y3405" s="83"/>
      <c r="Z3405" s="83"/>
      <c r="AA3405" s="83"/>
      <c r="AB3405" s="83"/>
      <c r="AC3405" s="83"/>
      <c r="AD3405" s="185"/>
      <c r="AE3405" s="183"/>
      <c r="AF3405" s="185"/>
      <c r="AG3405" s="183"/>
      <c r="AH3405" s="185"/>
      <c r="AI3405" s="183"/>
      <c r="AJ3405" s="185"/>
      <c r="AK3405" s="183"/>
      <c r="AL3405" s="185"/>
      <c r="AM3405" s="183"/>
      <c r="AN3405" s="185"/>
      <c r="AO3405" s="183"/>
      <c r="AP3405" s="48"/>
      <c r="AQ3405" s="94"/>
    </row>
    <row r="3406" spans="1:43" x14ac:dyDescent="0.2">
      <c r="A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83"/>
      <c r="S3406" s="83"/>
      <c r="T3406" s="83"/>
      <c r="U3406" s="83"/>
      <c r="V3406" s="83"/>
      <c r="W3406" s="83"/>
      <c r="X3406" s="83"/>
      <c r="Y3406" s="83"/>
      <c r="Z3406" s="83"/>
      <c r="AA3406" s="83"/>
      <c r="AB3406" s="83"/>
      <c r="AC3406" s="83"/>
      <c r="AD3406" s="185"/>
      <c r="AE3406" s="183"/>
      <c r="AF3406" s="185"/>
      <c r="AG3406" s="183"/>
      <c r="AH3406" s="185"/>
      <c r="AI3406" s="183"/>
      <c r="AJ3406" s="185"/>
      <c r="AK3406" s="183"/>
      <c r="AL3406" s="185"/>
      <c r="AM3406" s="183"/>
      <c r="AN3406" s="185"/>
      <c r="AO3406" s="183"/>
      <c r="AP3406" s="48"/>
      <c r="AQ3406" s="94"/>
    </row>
    <row r="3407" spans="1:43" x14ac:dyDescent="0.2">
      <c r="A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83"/>
      <c r="S3407" s="83"/>
      <c r="T3407" s="83"/>
      <c r="U3407" s="83"/>
      <c r="V3407" s="83"/>
      <c r="W3407" s="83"/>
      <c r="X3407" s="83"/>
      <c r="Y3407" s="83"/>
      <c r="Z3407" s="83"/>
      <c r="AA3407" s="83"/>
      <c r="AB3407" s="83"/>
      <c r="AC3407" s="83"/>
      <c r="AD3407" s="185"/>
      <c r="AE3407" s="183"/>
      <c r="AF3407" s="185"/>
      <c r="AG3407" s="183"/>
      <c r="AH3407" s="185"/>
      <c r="AI3407" s="183"/>
      <c r="AJ3407" s="185"/>
      <c r="AK3407" s="183"/>
      <c r="AL3407" s="185"/>
      <c r="AM3407" s="183"/>
      <c r="AN3407" s="185"/>
      <c r="AO3407" s="183"/>
      <c r="AP3407" s="48"/>
      <c r="AQ3407" s="94"/>
    </row>
    <row r="3408" spans="1:43" x14ac:dyDescent="0.2">
      <c r="A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83"/>
      <c r="S3408" s="83"/>
      <c r="T3408" s="83"/>
      <c r="U3408" s="83"/>
      <c r="V3408" s="83"/>
      <c r="W3408" s="83"/>
      <c r="X3408" s="83"/>
      <c r="Y3408" s="83"/>
      <c r="Z3408" s="83"/>
      <c r="AA3408" s="83"/>
      <c r="AB3408" s="83"/>
      <c r="AC3408" s="83"/>
      <c r="AD3408" s="185"/>
      <c r="AE3408" s="183"/>
      <c r="AF3408" s="185"/>
      <c r="AG3408" s="183"/>
      <c r="AH3408" s="185"/>
      <c r="AI3408" s="183"/>
      <c r="AJ3408" s="185"/>
      <c r="AK3408" s="183"/>
      <c r="AL3408" s="185"/>
      <c r="AM3408" s="183"/>
      <c r="AN3408" s="185"/>
      <c r="AO3408" s="183"/>
      <c r="AP3408" s="48"/>
      <c r="AQ3408" s="94"/>
    </row>
    <row r="3409" spans="1:43" x14ac:dyDescent="0.2">
      <c r="A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83"/>
      <c r="S3409" s="83"/>
      <c r="T3409" s="83"/>
      <c r="U3409" s="83"/>
      <c r="V3409" s="83"/>
      <c r="W3409" s="83"/>
      <c r="X3409" s="83"/>
      <c r="Y3409" s="83"/>
      <c r="Z3409" s="83"/>
      <c r="AA3409" s="83"/>
      <c r="AB3409" s="83"/>
      <c r="AC3409" s="83"/>
      <c r="AD3409" s="185"/>
      <c r="AE3409" s="183"/>
      <c r="AF3409" s="185"/>
      <c r="AG3409" s="183"/>
      <c r="AH3409" s="185"/>
      <c r="AI3409" s="183"/>
      <c r="AJ3409" s="185"/>
      <c r="AK3409" s="183"/>
      <c r="AL3409" s="185"/>
      <c r="AM3409" s="183"/>
      <c r="AN3409" s="185"/>
      <c r="AO3409" s="183"/>
      <c r="AP3409" s="48"/>
      <c r="AQ3409" s="94"/>
    </row>
    <row r="3410" spans="1:43" x14ac:dyDescent="0.2">
      <c r="A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83"/>
      <c r="S3410" s="83"/>
      <c r="T3410" s="83"/>
      <c r="U3410" s="83"/>
      <c r="V3410" s="83"/>
      <c r="W3410" s="83"/>
      <c r="X3410" s="83"/>
      <c r="Y3410" s="83"/>
      <c r="Z3410" s="83"/>
      <c r="AA3410" s="83"/>
      <c r="AB3410" s="83"/>
      <c r="AC3410" s="83"/>
      <c r="AD3410" s="185"/>
      <c r="AE3410" s="183"/>
      <c r="AF3410" s="185"/>
      <c r="AG3410" s="183"/>
      <c r="AH3410" s="185"/>
      <c r="AI3410" s="183"/>
      <c r="AJ3410" s="185"/>
      <c r="AK3410" s="183"/>
      <c r="AL3410" s="185"/>
      <c r="AM3410" s="183"/>
      <c r="AN3410" s="185"/>
      <c r="AO3410" s="183"/>
      <c r="AP3410" s="48"/>
      <c r="AQ3410" s="94"/>
    </row>
    <row r="3411" spans="1:43" x14ac:dyDescent="0.2">
      <c r="A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83"/>
      <c r="S3411" s="83"/>
      <c r="T3411" s="83"/>
      <c r="U3411" s="83"/>
      <c r="V3411" s="83"/>
      <c r="W3411" s="83"/>
      <c r="X3411" s="83"/>
      <c r="Y3411" s="83"/>
      <c r="Z3411" s="83"/>
      <c r="AA3411" s="83"/>
      <c r="AB3411" s="83"/>
      <c r="AC3411" s="83"/>
      <c r="AD3411" s="185"/>
      <c r="AE3411" s="183"/>
      <c r="AF3411" s="185"/>
      <c r="AG3411" s="183"/>
      <c r="AH3411" s="185"/>
      <c r="AI3411" s="183"/>
      <c r="AJ3411" s="185"/>
      <c r="AK3411" s="183"/>
      <c r="AL3411" s="185"/>
      <c r="AM3411" s="183"/>
      <c r="AN3411" s="185"/>
      <c r="AO3411" s="183"/>
      <c r="AP3411" s="48"/>
      <c r="AQ3411" s="94"/>
    </row>
    <row r="3412" spans="1:43" x14ac:dyDescent="0.2">
      <c r="A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83"/>
      <c r="S3412" s="83"/>
      <c r="T3412" s="83"/>
      <c r="U3412" s="83"/>
      <c r="V3412" s="83"/>
      <c r="W3412" s="83"/>
      <c r="X3412" s="83"/>
      <c r="Y3412" s="83"/>
      <c r="Z3412" s="83"/>
      <c r="AA3412" s="83"/>
      <c r="AB3412" s="83"/>
      <c r="AC3412" s="83"/>
      <c r="AD3412" s="185"/>
      <c r="AE3412" s="183"/>
      <c r="AF3412" s="185"/>
      <c r="AG3412" s="183"/>
      <c r="AH3412" s="185"/>
      <c r="AI3412" s="183"/>
      <c r="AJ3412" s="185"/>
      <c r="AK3412" s="183"/>
      <c r="AL3412" s="185"/>
      <c r="AM3412" s="183"/>
      <c r="AN3412" s="185"/>
      <c r="AO3412" s="183"/>
      <c r="AP3412" s="48"/>
      <c r="AQ3412" s="94"/>
    </row>
    <row r="3413" spans="1:43" x14ac:dyDescent="0.2">
      <c r="A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83"/>
      <c r="S3413" s="83"/>
      <c r="T3413" s="83"/>
      <c r="U3413" s="83"/>
      <c r="V3413" s="83"/>
      <c r="W3413" s="83"/>
      <c r="X3413" s="83"/>
      <c r="Y3413" s="83"/>
      <c r="Z3413" s="83"/>
      <c r="AA3413" s="83"/>
      <c r="AB3413" s="83"/>
      <c r="AC3413" s="83"/>
      <c r="AD3413" s="185"/>
      <c r="AE3413" s="183"/>
      <c r="AF3413" s="185"/>
      <c r="AG3413" s="183"/>
      <c r="AH3413" s="185"/>
      <c r="AI3413" s="183"/>
      <c r="AJ3413" s="185"/>
      <c r="AK3413" s="183"/>
      <c r="AL3413" s="185"/>
      <c r="AM3413" s="183"/>
      <c r="AN3413" s="185"/>
      <c r="AO3413" s="183"/>
      <c r="AP3413" s="48"/>
      <c r="AQ3413" s="94"/>
    </row>
    <row r="3414" spans="1:43" x14ac:dyDescent="0.2">
      <c r="A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83"/>
      <c r="S3414" s="83"/>
      <c r="T3414" s="83"/>
      <c r="U3414" s="83"/>
      <c r="V3414" s="83"/>
      <c r="W3414" s="83"/>
      <c r="X3414" s="83"/>
      <c r="Y3414" s="83"/>
      <c r="Z3414" s="83"/>
      <c r="AA3414" s="83"/>
      <c r="AB3414" s="83"/>
      <c r="AC3414" s="83"/>
      <c r="AD3414" s="185"/>
      <c r="AE3414" s="183"/>
      <c r="AF3414" s="185"/>
      <c r="AG3414" s="183"/>
      <c r="AH3414" s="185"/>
      <c r="AI3414" s="183"/>
      <c r="AJ3414" s="185"/>
      <c r="AK3414" s="183"/>
      <c r="AL3414" s="185"/>
      <c r="AM3414" s="183"/>
      <c r="AN3414" s="185"/>
      <c r="AO3414" s="183"/>
      <c r="AP3414" s="48"/>
      <c r="AQ3414" s="94"/>
    </row>
    <row r="3415" spans="1:43" x14ac:dyDescent="0.2">
      <c r="A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83"/>
      <c r="S3415" s="83"/>
      <c r="T3415" s="83"/>
      <c r="U3415" s="83"/>
      <c r="V3415" s="83"/>
      <c r="W3415" s="83"/>
      <c r="X3415" s="83"/>
      <c r="Y3415" s="83"/>
      <c r="Z3415" s="83"/>
      <c r="AA3415" s="83"/>
      <c r="AB3415" s="83"/>
      <c r="AC3415" s="83"/>
      <c r="AD3415" s="185"/>
      <c r="AE3415" s="183"/>
      <c r="AF3415" s="185"/>
      <c r="AG3415" s="183"/>
      <c r="AH3415" s="185"/>
      <c r="AI3415" s="183"/>
      <c r="AJ3415" s="185"/>
      <c r="AK3415" s="183"/>
      <c r="AL3415" s="185"/>
      <c r="AM3415" s="183"/>
      <c r="AN3415" s="185"/>
      <c r="AO3415" s="183"/>
      <c r="AP3415" s="48"/>
      <c r="AQ3415" s="94"/>
    </row>
    <row r="3416" spans="1:43" x14ac:dyDescent="0.2">
      <c r="A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83"/>
      <c r="S3416" s="83"/>
      <c r="T3416" s="83"/>
      <c r="U3416" s="83"/>
      <c r="V3416" s="83"/>
      <c r="W3416" s="83"/>
      <c r="X3416" s="83"/>
      <c r="Y3416" s="83"/>
      <c r="Z3416" s="83"/>
      <c r="AA3416" s="83"/>
      <c r="AB3416" s="83"/>
      <c r="AC3416" s="83"/>
      <c r="AD3416" s="185"/>
      <c r="AE3416" s="183"/>
      <c r="AF3416" s="185"/>
      <c r="AG3416" s="183"/>
      <c r="AH3416" s="185"/>
      <c r="AI3416" s="183"/>
      <c r="AJ3416" s="185"/>
      <c r="AK3416" s="183"/>
      <c r="AL3416" s="185"/>
      <c r="AM3416" s="183"/>
      <c r="AN3416" s="185"/>
      <c r="AO3416" s="183"/>
      <c r="AP3416" s="48"/>
      <c r="AQ3416" s="94"/>
    </row>
    <row r="3417" spans="1:43" x14ac:dyDescent="0.2">
      <c r="A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83"/>
      <c r="S3417" s="83"/>
      <c r="T3417" s="83"/>
      <c r="U3417" s="83"/>
      <c r="V3417" s="83"/>
      <c r="W3417" s="83"/>
      <c r="X3417" s="83"/>
      <c r="Y3417" s="83"/>
      <c r="Z3417" s="83"/>
      <c r="AA3417" s="83"/>
      <c r="AB3417" s="83"/>
      <c r="AC3417" s="83"/>
      <c r="AD3417" s="185"/>
      <c r="AE3417" s="183"/>
      <c r="AF3417" s="185"/>
      <c r="AG3417" s="183"/>
      <c r="AH3417" s="185"/>
      <c r="AI3417" s="183"/>
      <c r="AJ3417" s="185"/>
      <c r="AK3417" s="183"/>
      <c r="AL3417" s="185"/>
      <c r="AM3417" s="183"/>
      <c r="AN3417" s="185"/>
      <c r="AO3417" s="183"/>
      <c r="AP3417" s="48"/>
      <c r="AQ3417" s="94"/>
    </row>
    <row r="3418" spans="1:43" x14ac:dyDescent="0.2">
      <c r="A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83"/>
      <c r="S3418" s="83"/>
      <c r="T3418" s="83"/>
      <c r="U3418" s="83"/>
      <c r="V3418" s="83"/>
      <c r="W3418" s="83"/>
      <c r="X3418" s="83"/>
      <c r="Y3418" s="83"/>
      <c r="Z3418" s="83"/>
      <c r="AA3418" s="83"/>
      <c r="AB3418" s="83"/>
      <c r="AC3418" s="83"/>
      <c r="AD3418" s="185"/>
      <c r="AE3418" s="183"/>
      <c r="AF3418" s="185"/>
      <c r="AG3418" s="183"/>
      <c r="AH3418" s="185"/>
      <c r="AI3418" s="183"/>
      <c r="AJ3418" s="185"/>
      <c r="AK3418" s="183"/>
      <c r="AL3418" s="185"/>
      <c r="AM3418" s="183"/>
      <c r="AN3418" s="185"/>
      <c r="AO3418" s="183"/>
      <c r="AP3418" s="48"/>
      <c r="AQ3418" s="94"/>
    </row>
    <row r="3419" spans="1:43" x14ac:dyDescent="0.2">
      <c r="A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83"/>
      <c r="S3419" s="83"/>
      <c r="T3419" s="83"/>
      <c r="U3419" s="83"/>
      <c r="V3419" s="83"/>
      <c r="W3419" s="83"/>
      <c r="X3419" s="83"/>
      <c r="Y3419" s="83"/>
      <c r="Z3419" s="83"/>
      <c r="AA3419" s="83"/>
      <c r="AB3419" s="83"/>
      <c r="AC3419" s="83"/>
      <c r="AD3419" s="185"/>
      <c r="AE3419" s="183"/>
      <c r="AF3419" s="185"/>
      <c r="AG3419" s="183"/>
      <c r="AH3419" s="185"/>
      <c r="AI3419" s="183"/>
      <c r="AJ3419" s="185"/>
      <c r="AK3419" s="183"/>
      <c r="AL3419" s="185"/>
      <c r="AM3419" s="183"/>
      <c r="AN3419" s="185"/>
      <c r="AO3419" s="183"/>
      <c r="AP3419" s="48"/>
      <c r="AQ3419" s="94"/>
    </row>
    <row r="3420" spans="1:43" x14ac:dyDescent="0.2">
      <c r="A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83"/>
      <c r="S3420" s="83"/>
      <c r="T3420" s="83"/>
      <c r="U3420" s="83"/>
      <c r="V3420" s="83"/>
      <c r="W3420" s="83"/>
      <c r="X3420" s="83"/>
      <c r="Y3420" s="83"/>
      <c r="Z3420" s="83"/>
      <c r="AA3420" s="83"/>
      <c r="AB3420" s="83"/>
      <c r="AC3420" s="83"/>
      <c r="AD3420" s="185"/>
      <c r="AE3420" s="183"/>
      <c r="AF3420" s="185"/>
      <c r="AG3420" s="183"/>
      <c r="AH3420" s="185"/>
      <c r="AI3420" s="183"/>
      <c r="AJ3420" s="185"/>
      <c r="AK3420" s="183"/>
      <c r="AL3420" s="185"/>
      <c r="AM3420" s="183"/>
      <c r="AN3420" s="185"/>
      <c r="AO3420" s="183"/>
      <c r="AP3420" s="48"/>
      <c r="AQ3420" s="94"/>
    </row>
    <row r="3421" spans="1:43" x14ac:dyDescent="0.2">
      <c r="A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83"/>
      <c r="S3421" s="83"/>
      <c r="T3421" s="83"/>
      <c r="U3421" s="83"/>
      <c r="V3421" s="83"/>
      <c r="W3421" s="83"/>
      <c r="X3421" s="83"/>
      <c r="Y3421" s="83"/>
      <c r="Z3421" s="83"/>
      <c r="AA3421" s="83"/>
      <c r="AB3421" s="83"/>
      <c r="AC3421" s="83"/>
      <c r="AD3421" s="185"/>
      <c r="AE3421" s="183"/>
      <c r="AF3421" s="185"/>
      <c r="AG3421" s="183"/>
      <c r="AH3421" s="185"/>
      <c r="AI3421" s="183"/>
      <c r="AJ3421" s="185"/>
      <c r="AK3421" s="183"/>
      <c r="AL3421" s="185"/>
      <c r="AM3421" s="183"/>
      <c r="AN3421" s="185"/>
      <c r="AO3421" s="183"/>
      <c r="AP3421" s="48"/>
      <c r="AQ3421" s="94"/>
    </row>
    <row r="3422" spans="1:43" x14ac:dyDescent="0.2">
      <c r="A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83"/>
      <c r="S3422" s="83"/>
      <c r="T3422" s="83"/>
      <c r="U3422" s="83"/>
      <c r="V3422" s="83"/>
      <c r="W3422" s="83"/>
      <c r="X3422" s="83"/>
      <c r="Y3422" s="83"/>
      <c r="Z3422" s="83"/>
      <c r="AA3422" s="83"/>
      <c r="AB3422" s="83"/>
      <c r="AC3422" s="83"/>
      <c r="AD3422" s="185"/>
      <c r="AE3422" s="183"/>
      <c r="AF3422" s="185"/>
      <c r="AG3422" s="183"/>
      <c r="AH3422" s="185"/>
      <c r="AI3422" s="183"/>
      <c r="AJ3422" s="185"/>
      <c r="AK3422" s="183"/>
      <c r="AL3422" s="185"/>
      <c r="AM3422" s="183"/>
      <c r="AN3422" s="185"/>
      <c r="AO3422" s="183"/>
      <c r="AP3422" s="48"/>
      <c r="AQ3422" s="94"/>
    </row>
    <row r="3423" spans="1:43" x14ac:dyDescent="0.2">
      <c r="A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83"/>
      <c r="S3423" s="83"/>
      <c r="T3423" s="83"/>
      <c r="U3423" s="83"/>
      <c r="V3423" s="83"/>
      <c r="W3423" s="83"/>
      <c r="X3423" s="83"/>
      <c r="Y3423" s="83"/>
      <c r="Z3423" s="83"/>
      <c r="AA3423" s="83"/>
      <c r="AB3423" s="83"/>
      <c r="AC3423" s="83"/>
      <c r="AD3423" s="185"/>
      <c r="AE3423" s="183"/>
      <c r="AF3423" s="185"/>
      <c r="AG3423" s="183"/>
      <c r="AH3423" s="185"/>
      <c r="AI3423" s="183"/>
      <c r="AJ3423" s="185"/>
      <c r="AK3423" s="183"/>
      <c r="AL3423" s="185"/>
      <c r="AM3423" s="183"/>
      <c r="AN3423" s="185"/>
      <c r="AO3423" s="183"/>
      <c r="AP3423" s="48"/>
      <c r="AQ3423" s="94"/>
    </row>
    <row r="3424" spans="1:43" x14ac:dyDescent="0.2">
      <c r="A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83"/>
      <c r="S3424" s="83"/>
      <c r="T3424" s="83"/>
      <c r="U3424" s="83"/>
      <c r="V3424" s="83"/>
      <c r="W3424" s="83"/>
      <c r="X3424" s="83"/>
      <c r="Y3424" s="83"/>
      <c r="Z3424" s="83"/>
      <c r="AA3424" s="83"/>
      <c r="AB3424" s="83"/>
      <c r="AC3424" s="83"/>
      <c r="AD3424" s="185"/>
      <c r="AE3424" s="183"/>
      <c r="AF3424" s="185"/>
      <c r="AG3424" s="183"/>
      <c r="AH3424" s="185"/>
      <c r="AI3424" s="183"/>
      <c r="AJ3424" s="185"/>
      <c r="AK3424" s="183"/>
      <c r="AL3424" s="185"/>
      <c r="AM3424" s="183"/>
      <c r="AN3424" s="185"/>
      <c r="AO3424" s="183"/>
      <c r="AP3424" s="48"/>
      <c r="AQ3424" s="94"/>
    </row>
    <row r="3425" spans="1:43" x14ac:dyDescent="0.2">
      <c r="A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83"/>
      <c r="S3425" s="83"/>
      <c r="T3425" s="83"/>
      <c r="U3425" s="83"/>
      <c r="V3425" s="83"/>
      <c r="W3425" s="83"/>
      <c r="X3425" s="83"/>
      <c r="Y3425" s="83"/>
      <c r="Z3425" s="83"/>
      <c r="AA3425" s="83"/>
      <c r="AB3425" s="83"/>
      <c r="AC3425" s="83"/>
      <c r="AD3425" s="185"/>
      <c r="AE3425" s="183"/>
      <c r="AF3425" s="185"/>
      <c r="AG3425" s="183"/>
      <c r="AH3425" s="185"/>
      <c r="AI3425" s="183"/>
      <c r="AJ3425" s="185"/>
      <c r="AK3425" s="183"/>
      <c r="AL3425" s="185"/>
      <c r="AM3425" s="183"/>
      <c r="AN3425" s="185"/>
      <c r="AO3425" s="183"/>
      <c r="AP3425" s="48"/>
      <c r="AQ3425" s="94"/>
    </row>
    <row r="3426" spans="1:43" x14ac:dyDescent="0.2">
      <c r="A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83"/>
      <c r="S3426" s="83"/>
      <c r="T3426" s="83"/>
      <c r="U3426" s="83"/>
      <c r="V3426" s="83"/>
      <c r="W3426" s="83"/>
      <c r="X3426" s="83"/>
      <c r="Y3426" s="83"/>
      <c r="Z3426" s="83"/>
      <c r="AA3426" s="83"/>
      <c r="AB3426" s="83"/>
      <c r="AC3426" s="83"/>
      <c r="AD3426" s="185"/>
      <c r="AE3426" s="183"/>
      <c r="AF3426" s="185"/>
      <c r="AG3426" s="183"/>
      <c r="AH3426" s="185"/>
      <c r="AI3426" s="183"/>
      <c r="AJ3426" s="185"/>
      <c r="AK3426" s="183"/>
      <c r="AL3426" s="185"/>
      <c r="AM3426" s="183"/>
      <c r="AN3426" s="185"/>
      <c r="AO3426" s="183"/>
      <c r="AP3426" s="48"/>
      <c r="AQ3426" s="94"/>
    </row>
    <row r="3427" spans="1:43" x14ac:dyDescent="0.2">
      <c r="A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83"/>
      <c r="S3427" s="83"/>
      <c r="T3427" s="83"/>
      <c r="U3427" s="83"/>
      <c r="V3427" s="83"/>
      <c r="W3427" s="83"/>
      <c r="X3427" s="83"/>
      <c r="Y3427" s="83"/>
      <c r="Z3427" s="83"/>
      <c r="AA3427" s="83"/>
      <c r="AB3427" s="83"/>
      <c r="AC3427" s="83"/>
      <c r="AD3427" s="185"/>
      <c r="AE3427" s="183"/>
      <c r="AF3427" s="185"/>
      <c r="AG3427" s="183"/>
      <c r="AH3427" s="185"/>
      <c r="AI3427" s="183"/>
      <c r="AJ3427" s="185"/>
      <c r="AK3427" s="183"/>
      <c r="AL3427" s="185"/>
      <c r="AM3427" s="183"/>
      <c r="AN3427" s="185"/>
      <c r="AO3427" s="183"/>
      <c r="AP3427" s="48"/>
      <c r="AQ3427" s="94"/>
    </row>
    <row r="3428" spans="1:43" x14ac:dyDescent="0.2">
      <c r="A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83"/>
      <c r="S3428" s="83"/>
      <c r="T3428" s="83"/>
      <c r="U3428" s="83"/>
      <c r="V3428" s="83"/>
      <c r="W3428" s="83"/>
      <c r="X3428" s="83"/>
      <c r="Y3428" s="83"/>
      <c r="Z3428" s="83"/>
      <c r="AA3428" s="83"/>
      <c r="AB3428" s="83"/>
      <c r="AC3428" s="83"/>
      <c r="AD3428" s="185"/>
      <c r="AE3428" s="183"/>
      <c r="AF3428" s="185"/>
      <c r="AG3428" s="183"/>
      <c r="AH3428" s="185"/>
      <c r="AI3428" s="183"/>
      <c r="AJ3428" s="185"/>
      <c r="AK3428" s="183"/>
      <c r="AL3428" s="185"/>
      <c r="AM3428" s="183"/>
      <c r="AN3428" s="185"/>
      <c r="AO3428" s="183"/>
      <c r="AP3428" s="48"/>
      <c r="AQ3428" s="94"/>
    </row>
    <row r="3429" spans="1:43" x14ac:dyDescent="0.2">
      <c r="A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83"/>
      <c r="S3429" s="83"/>
      <c r="T3429" s="83"/>
      <c r="U3429" s="83"/>
      <c r="V3429" s="83"/>
      <c r="W3429" s="83"/>
      <c r="X3429" s="83"/>
      <c r="Y3429" s="83"/>
      <c r="Z3429" s="83"/>
      <c r="AA3429" s="83"/>
      <c r="AB3429" s="83"/>
      <c r="AC3429" s="83"/>
      <c r="AD3429" s="185"/>
      <c r="AE3429" s="183"/>
      <c r="AF3429" s="185"/>
      <c r="AG3429" s="183"/>
      <c r="AH3429" s="185"/>
      <c r="AI3429" s="183"/>
      <c r="AJ3429" s="185"/>
      <c r="AK3429" s="183"/>
      <c r="AL3429" s="185"/>
      <c r="AM3429" s="183"/>
      <c r="AN3429" s="185"/>
      <c r="AO3429" s="183"/>
      <c r="AP3429" s="48"/>
      <c r="AQ3429" s="94"/>
    </row>
    <row r="3430" spans="1:43" x14ac:dyDescent="0.2">
      <c r="A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83"/>
      <c r="S3430" s="83"/>
      <c r="T3430" s="83"/>
      <c r="U3430" s="83"/>
      <c r="V3430" s="83"/>
      <c r="W3430" s="83"/>
      <c r="X3430" s="83"/>
      <c r="Y3430" s="83"/>
      <c r="Z3430" s="83"/>
      <c r="AA3430" s="83"/>
      <c r="AB3430" s="83"/>
      <c r="AC3430" s="83"/>
      <c r="AD3430" s="185"/>
      <c r="AE3430" s="183"/>
      <c r="AF3430" s="185"/>
      <c r="AG3430" s="183"/>
      <c r="AH3430" s="185"/>
      <c r="AI3430" s="183"/>
      <c r="AJ3430" s="185"/>
      <c r="AK3430" s="183"/>
      <c r="AL3430" s="185"/>
      <c r="AM3430" s="183"/>
      <c r="AN3430" s="185"/>
      <c r="AO3430" s="183"/>
      <c r="AP3430" s="48"/>
      <c r="AQ3430" s="94"/>
    </row>
    <row r="3431" spans="1:43" x14ac:dyDescent="0.2">
      <c r="A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83"/>
      <c r="S3431" s="83"/>
      <c r="T3431" s="83"/>
      <c r="U3431" s="83"/>
      <c r="V3431" s="83"/>
      <c r="W3431" s="83"/>
      <c r="X3431" s="83"/>
      <c r="Y3431" s="83"/>
      <c r="Z3431" s="83"/>
      <c r="AA3431" s="83"/>
      <c r="AB3431" s="83"/>
      <c r="AC3431" s="83"/>
      <c r="AD3431" s="185"/>
      <c r="AE3431" s="183"/>
      <c r="AF3431" s="185"/>
      <c r="AG3431" s="183"/>
      <c r="AH3431" s="185"/>
      <c r="AI3431" s="183"/>
      <c r="AJ3431" s="185"/>
      <c r="AK3431" s="183"/>
      <c r="AL3431" s="185"/>
      <c r="AM3431" s="183"/>
      <c r="AN3431" s="185"/>
      <c r="AO3431" s="183"/>
      <c r="AP3431" s="48"/>
      <c r="AQ3431" s="94"/>
    </row>
    <row r="3432" spans="1:43" x14ac:dyDescent="0.2">
      <c r="A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83"/>
      <c r="S3432" s="83"/>
      <c r="T3432" s="83"/>
      <c r="U3432" s="83"/>
      <c r="V3432" s="83"/>
      <c r="W3432" s="83"/>
      <c r="X3432" s="83"/>
      <c r="Y3432" s="83"/>
      <c r="Z3432" s="83"/>
      <c r="AA3432" s="83"/>
      <c r="AB3432" s="83"/>
      <c r="AC3432" s="83"/>
      <c r="AD3432" s="185"/>
      <c r="AE3432" s="183"/>
      <c r="AF3432" s="185"/>
      <c r="AG3432" s="183"/>
      <c r="AH3432" s="185"/>
      <c r="AI3432" s="183"/>
      <c r="AJ3432" s="185"/>
      <c r="AK3432" s="183"/>
      <c r="AL3432" s="185"/>
      <c r="AM3432" s="183"/>
      <c r="AN3432" s="185"/>
      <c r="AO3432" s="183"/>
      <c r="AP3432" s="48"/>
      <c r="AQ3432" s="94"/>
    </row>
    <row r="3433" spans="1:43" x14ac:dyDescent="0.2">
      <c r="A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83"/>
      <c r="S3433" s="83"/>
      <c r="T3433" s="83"/>
      <c r="U3433" s="83"/>
      <c r="V3433" s="83"/>
      <c r="W3433" s="83"/>
      <c r="X3433" s="83"/>
      <c r="Y3433" s="83"/>
      <c r="Z3433" s="83"/>
      <c r="AA3433" s="83"/>
      <c r="AB3433" s="83"/>
      <c r="AC3433" s="83"/>
      <c r="AD3433" s="185"/>
      <c r="AE3433" s="183"/>
      <c r="AF3433" s="185"/>
      <c r="AG3433" s="183"/>
      <c r="AH3433" s="185"/>
      <c r="AI3433" s="183"/>
      <c r="AJ3433" s="185"/>
      <c r="AK3433" s="183"/>
      <c r="AL3433" s="185"/>
      <c r="AM3433" s="183"/>
      <c r="AN3433" s="185"/>
      <c r="AO3433" s="183"/>
      <c r="AP3433" s="48"/>
      <c r="AQ3433" s="94"/>
    </row>
    <row r="3434" spans="1:43" x14ac:dyDescent="0.2">
      <c r="A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83"/>
      <c r="S3434" s="83"/>
      <c r="T3434" s="83"/>
      <c r="U3434" s="83"/>
      <c r="V3434" s="83"/>
      <c r="W3434" s="83"/>
      <c r="X3434" s="83"/>
      <c r="Y3434" s="83"/>
      <c r="Z3434" s="83"/>
      <c r="AA3434" s="83"/>
      <c r="AB3434" s="83"/>
      <c r="AC3434" s="83"/>
      <c r="AD3434" s="185"/>
      <c r="AE3434" s="183"/>
      <c r="AF3434" s="185"/>
      <c r="AG3434" s="183"/>
      <c r="AH3434" s="185"/>
      <c r="AI3434" s="183"/>
      <c r="AJ3434" s="185"/>
      <c r="AK3434" s="183"/>
      <c r="AL3434" s="185"/>
      <c r="AM3434" s="183"/>
      <c r="AN3434" s="185"/>
      <c r="AO3434" s="183"/>
      <c r="AP3434" s="48"/>
      <c r="AQ3434" s="94"/>
    </row>
    <row r="3435" spans="1:43" x14ac:dyDescent="0.2">
      <c r="A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83"/>
      <c r="S3435" s="83"/>
      <c r="T3435" s="83"/>
      <c r="U3435" s="83"/>
      <c r="V3435" s="83"/>
      <c r="W3435" s="83"/>
      <c r="X3435" s="83"/>
      <c r="Y3435" s="83"/>
      <c r="Z3435" s="83"/>
      <c r="AA3435" s="83"/>
      <c r="AB3435" s="83"/>
      <c r="AC3435" s="83"/>
      <c r="AD3435" s="185"/>
      <c r="AE3435" s="183"/>
      <c r="AF3435" s="185"/>
      <c r="AG3435" s="183"/>
      <c r="AH3435" s="185"/>
      <c r="AI3435" s="183"/>
      <c r="AJ3435" s="185"/>
      <c r="AK3435" s="183"/>
      <c r="AL3435" s="185"/>
      <c r="AM3435" s="183"/>
      <c r="AN3435" s="185"/>
      <c r="AO3435" s="183"/>
      <c r="AP3435" s="48"/>
      <c r="AQ3435" s="94"/>
    </row>
    <row r="3436" spans="1:43" x14ac:dyDescent="0.2">
      <c r="A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83"/>
      <c r="S3436" s="83"/>
      <c r="T3436" s="83"/>
      <c r="U3436" s="83"/>
      <c r="V3436" s="83"/>
      <c r="W3436" s="83"/>
      <c r="X3436" s="83"/>
      <c r="Y3436" s="83"/>
      <c r="Z3436" s="83"/>
      <c r="AA3436" s="83"/>
      <c r="AB3436" s="83"/>
      <c r="AC3436" s="83"/>
      <c r="AD3436" s="185"/>
      <c r="AE3436" s="183"/>
      <c r="AF3436" s="185"/>
      <c r="AG3436" s="183"/>
      <c r="AH3436" s="185"/>
      <c r="AI3436" s="183"/>
      <c r="AJ3436" s="185"/>
      <c r="AK3436" s="183"/>
      <c r="AL3436" s="185"/>
      <c r="AM3436" s="183"/>
      <c r="AN3436" s="185"/>
      <c r="AO3436" s="183"/>
      <c r="AP3436" s="48"/>
      <c r="AQ3436" s="94"/>
    </row>
    <row r="3437" spans="1:43" x14ac:dyDescent="0.2">
      <c r="A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83"/>
      <c r="S3437" s="83"/>
      <c r="T3437" s="83"/>
      <c r="U3437" s="83"/>
      <c r="V3437" s="83"/>
      <c r="W3437" s="83"/>
      <c r="X3437" s="83"/>
      <c r="Y3437" s="83"/>
      <c r="Z3437" s="83"/>
      <c r="AA3437" s="83"/>
      <c r="AB3437" s="83"/>
      <c r="AC3437" s="83"/>
      <c r="AD3437" s="185"/>
      <c r="AE3437" s="183"/>
      <c r="AF3437" s="185"/>
      <c r="AG3437" s="183"/>
      <c r="AH3437" s="185"/>
      <c r="AI3437" s="183"/>
      <c r="AJ3437" s="185"/>
      <c r="AK3437" s="183"/>
      <c r="AL3437" s="185"/>
      <c r="AM3437" s="183"/>
      <c r="AN3437" s="185"/>
      <c r="AO3437" s="183"/>
      <c r="AP3437" s="48"/>
      <c r="AQ3437" s="94"/>
    </row>
    <row r="3438" spans="1:43" x14ac:dyDescent="0.2">
      <c r="A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83"/>
      <c r="S3438" s="83"/>
      <c r="T3438" s="83"/>
      <c r="U3438" s="83"/>
      <c r="V3438" s="83"/>
      <c r="W3438" s="83"/>
      <c r="X3438" s="83"/>
      <c r="Y3438" s="83"/>
      <c r="Z3438" s="83"/>
      <c r="AA3438" s="83"/>
      <c r="AB3438" s="83"/>
      <c r="AC3438" s="83"/>
      <c r="AD3438" s="185"/>
      <c r="AE3438" s="183"/>
      <c r="AF3438" s="185"/>
      <c r="AG3438" s="183"/>
      <c r="AH3438" s="185"/>
      <c r="AI3438" s="183"/>
      <c r="AJ3438" s="185"/>
      <c r="AK3438" s="183"/>
      <c r="AL3438" s="185"/>
      <c r="AM3438" s="183"/>
      <c r="AN3438" s="185"/>
      <c r="AO3438" s="183"/>
      <c r="AP3438" s="48"/>
      <c r="AQ3438" s="94"/>
    </row>
    <row r="3439" spans="1:43" x14ac:dyDescent="0.2">
      <c r="A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83"/>
      <c r="S3439" s="83"/>
      <c r="T3439" s="83"/>
      <c r="U3439" s="83"/>
      <c r="V3439" s="83"/>
      <c r="W3439" s="83"/>
      <c r="X3439" s="83"/>
      <c r="Y3439" s="83"/>
      <c r="Z3439" s="83"/>
      <c r="AA3439" s="83"/>
      <c r="AB3439" s="83"/>
      <c r="AC3439" s="83"/>
      <c r="AD3439" s="185"/>
      <c r="AE3439" s="183"/>
      <c r="AF3439" s="185"/>
      <c r="AG3439" s="183"/>
      <c r="AH3439" s="185"/>
      <c r="AI3439" s="183"/>
      <c r="AJ3439" s="185"/>
      <c r="AK3439" s="183"/>
      <c r="AL3439" s="185"/>
      <c r="AM3439" s="183"/>
      <c r="AN3439" s="185"/>
      <c r="AO3439" s="183"/>
      <c r="AP3439" s="48"/>
      <c r="AQ3439" s="94"/>
    </row>
    <row r="3440" spans="1:43" x14ac:dyDescent="0.2">
      <c r="A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83"/>
      <c r="S3440" s="83"/>
      <c r="T3440" s="83"/>
      <c r="U3440" s="83"/>
      <c r="V3440" s="83"/>
      <c r="W3440" s="83"/>
      <c r="X3440" s="83"/>
      <c r="Y3440" s="83"/>
      <c r="Z3440" s="83"/>
      <c r="AA3440" s="83"/>
      <c r="AB3440" s="83"/>
      <c r="AC3440" s="83"/>
      <c r="AD3440" s="185"/>
      <c r="AE3440" s="183"/>
      <c r="AF3440" s="185"/>
      <c r="AG3440" s="183"/>
      <c r="AH3440" s="185"/>
      <c r="AI3440" s="183"/>
      <c r="AJ3440" s="185"/>
      <c r="AK3440" s="183"/>
      <c r="AL3440" s="185"/>
      <c r="AM3440" s="183"/>
      <c r="AN3440" s="185"/>
      <c r="AO3440" s="183"/>
      <c r="AP3440" s="48"/>
      <c r="AQ3440" s="94"/>
    </row>
    <row r="3441" spans="1:43" x14ac:dyDescent="0.2">
      <c r="A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83"/>
      <c r="S3441" s="83"/>
      <c r="T3441" s="83"/>
      <c r="U3441" s="83"/>
      <c r="V3441" s="83"/>
      <c r="W3441" s="83"/>
      <c r="X3441" s="83"/>
      <c r="Y3441" s="83"/>
      <c r="Z3441" s="83"/>
      <c r="AA3441" s="83"/>
      <c r="AB3441" s="83"/>
      <c r="AC3441" s="83"/>
      <c r="AD3441" s="185"/>
      <c r="AE3441" s="183"/>
      <c r="AF3441" s="185"/>
      <c r="AG3441" s="183"/>
      <c r="AH3441" s="185"/>
      <c r="AI3441" s="183"/>
      <c r="AJ3441" s="185"/>
      <c r="AK3441" s="183"/>
      <c r="AL3441" s="185"/>
      <c r="AM3441" s="183"/>
      <c r="AN3441" s="185"/>
      <c r="AO3441" s="183"/>
      <c r="AP3441" s="48"/>
      <c r="AQ3441" s="94"/>
    </row>
    <row r="3442" spans="1:43" x14ac:dyDescent="0.2">
      <c r="A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83"/>
      <c r="S3442" s="83"/>
      <c r="T3442" s="83"/>
      <c r="U3442" s="83"/>
      <c r="V3442" s="83"/>
      <c r="W3442" s="83"/>
      <c r="X3442" s="83"/>
      <c r="Y3442" s="83"/>
      <c r="Z3442" s="83"/>
      <c r="AA3442" s="83"/>
      <c r="AB3442" s="83"/>
      <c r="AC3442" s="83"/>
      <c r="AD3442" s="185"/>
      <c r="AE3442" s="183"/>
      <c r="AF3442" s="185"/>
      <c r="AG3442" s="183"/>
      <c r="AH3442" s="185"/>
      <c r="AI3442" s="183"/>
      <c r="AJ3442" s="185"/>
      <c r="AK3442" s="183"/>
      <c r="AL3442" s="185"/>
      <c r="AM3442" s="183"/>
      <c r="AN3442" s="185"/>
      <c r="AO3442" s="183"/>
      <c r="AP3442" s="48"/>
      <c r="AQ3442" s="94"/>
    </row>
    <row r="3443" spans="1:43" x14ac:dyDescent="0.2">
      <c r="A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83"/>
      <c r="S3443" s="83"/>
      <c r="T3443" s="83"/>
      <c r="U3443" s="83"/>
      <c r="V3443" s="83"/>
      <c r="W3443" s="83"/>
      <c r="X3443" s="83"/>
      <c r="Y3443" s="83"/>
      <c r="Z3443" s="83"/>
      <c r="AA3443" s="83"/>
      <c r="AB3443" s="83"/>
      <c r="AC3443" s="83"/>
      <c r="AD3443" s="185"/>
      <c r="AE3443" s="183"/>
      <c r="AF3443" s="185"/>
      <c r="AG3443" s="183"/>
      <c r="AH3443" s="185"/>
      <c r="AI3443" s="183"/>
      <c r="AJ3443" s="185"/>
      <c r="AK3443" s="183"/>
      <c r="AL3443" s="185"/>
      <c r="AM3443" s="183"/>
      <c r="AN3443" s="185"/>
      <c r="AO3443" s="183"/>
      <c r="AP3443" s="48"/>
      <c r="AQ3443" s="94"/>
    </row>
    <row r="3444" spans="1:43" x14ac:dyDescent="0.2">
      <c r="A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83"/>
      <c r="S3444" s="83"/>
      <c r="T3444" s="83"/>
      <c r="U3444" s="83"/>
      <c r="V3444" s="83"/>
      <c r="W3444" s="83"/>
      <c r="X3444" s="83"/>
      <c r="Y3444" s="83"/>
      <c r="Z3444" s="83"/>
      <c r="AA3444" s="83"/>
      <c r="AB3444" s="83"/>
      <c r="AC3444" s="83"/>
      <c r="AD3444" s="185"/>
      <c r="AE3444" s="183"/>
      <c r="AF3444" s="185"/>
      <c r="AG3444" s="183"/>
      <c r="AH3444" s="185"/>
      <c r="AI3444" s="183"/>
      <c r="AJ3444" s="185"/>
      <c r="AK3444" s="183"/>
      <c r="AL3444" s="185"/>
      <c r="AM3444" s="183"/>
      <c r="AN3444" s="185"/>
      <c r="AO3444" s="183"/>
      <c r="AP3444" s="48"/>
      <c r="AQ3444" s="94"/>
    </row>
    <row r="3445" spans="1:43" x14ac:dyDescent="0.2">
      <c r="A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83"/>
      <c r="S3445" s="83"/>
      <c r="T3445" s="83"/>
      <c r="U3445" s="83"/>
      <c r="V3445" s="83"/>
      <c r="W3445" s="83"/>
      <c r="X3445" s="83"/>
      <c r="Y3445" s="83"/>
      <c r="Z3445" s="83"/>
      <c r="AA3445" s="83"/>
      <c r="AB3445" s="83"/>
      <c r="AC3445" s="83"/>
      <c r="AD3445" s="185"/>
      <c r="AE3445" s="183"/>
      <c r="AF3445" s="185"/>
      <c r="AG3445" s="183"/>
      <c r="AH3445" s="185"/>
      <c r="AI3445" s="183"/>
      <c r="AJ3445" s="185"/>
      <c r="AK3445" s="183"/>
      <c r="AL3445" s="185"/>
      <c r="AM3445" s="183"/>
      <c r="AN3445" s="185"/>
      <c r="AO3445" s="183"/>
      <c r="AP3445" s="48"/>
      <c r="AQ3445" s="94"/>
    </row>
    <row r="3446" spans="1:43" x14ac:dyDescent="0.2">
      <c r="A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83"/>
      <c r="S3446" s="83"/>
      <c r="T3446" s="83"/>
      <c r="U3446" s="83"/>
      <c r="V3446" s="83"/>
      <c r="W3446" s="83"/>
      <c r="X3446" s="83"/>
      <c r="Y3446" s="83"/>
      <c r="Z3446" s="83"/>
      <c r="AA3446" s="83"/>
      <c r="AB3446" s="83"/>
      <c r="AC3446" s="83"/>
      <c r="AD3446" s="185"/>
      <c r="AE3446" s="183"/>
      <c r="AF3446" s="185"/>
      <c r="AG3446" s="183"/>
      <c r="AH3446" s="185"/>
      <c r="AI3446" s="183"/>
      <c r="AJ3446" s="185"/>
      <c r="AK3446" s="183"/>
      <c r="AL3446" s="185"/>
      <c r="AM3446" s="183"/>
      <c r="AN3446" s="185"/>
      <c r="AO3446" s="183"/>
      <c r="AP3446" s="48"/>
      <c r="AQ3446" s="94"/>
    </row>
    <row r="3447" spans="1:43" x14ac:dyDescent="0.2">
      <c r="A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83"/>
      <c r="S3447" s="83"/>
      <c r="T3447" s="83"/>
      <c r="U3447" s="83"/>
      <c r="V3447" s="83"/>
      <c r="W3447" s="83"/>
      <c r="X3447" s="83"/>
      <c r="Y3447" s="83"/>
      <c r="Z3447" s="83"/>
      <c r="AA3447" s="83"/>
      <c r="AB3447" s="83"/>
      <c r="AC3447" s="83"/>
      <c r="AD3447" s="185"/>
      <c r="AE3447" s="183"/>
      <c r="AF3447" s="185"/>
      <c r="AG3447" s="183"/>
      <c r="AH3447" s="185"/>
      <c r="AI3447" s="183"/>
      <c r="AJ3447" s="185"/>
      <c r="AK3447" s="183"/>
      <c r="AL3447" s="185"/>
      <c r="AM3447" s="183"/>
      <c r="AN3447" s="185"/>
      <c r="AO3447" s="183"/>
      <c r="AP3447" s="48"/>
      <c r="AQ3447" s="94"/>
    </row>
    <row r="3448" spans="1:43" x14ac:dyDescent="0.2">
      <c r="A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83"/>
      <c r="S3448" s="83"/>
      <c r="T3448" s="83"/>
      <c r="U3448" s="83"/>
      <c r="V3448" s="83"/>
      <c r="W3448" s="83"/>
      <c r="X3448" s="83"/>
      <c r="Y3448" s="83"/>
      <c r="Z3448" s="83"/>
      <c r="AA3448" s="83"/>
      <c r="AB3448" s="83"/>
      <c r="AC3448" s="83"/>
      <c r="AD3448" s="185"/>
      <c r="AE3448" s="183"/>
      <c r="AF3448" s="185"/>
      <c r="AG3448" s="183"/>
      <c r="AH3448" s="185"/>
      <c r="AI3448" s="183"/>
      <c r="AJ3448" s="185"/>
      <c r="AK3448" s="183"/>
      <c r="AL3448" s="185"/>
      <c r="AM3448" s="183"/>
      <c r="AN3448" s="185"/>
      <c r="AO3448" s="183"/>
      <c r="AP3448" s="48"/>
      <c r="AQ3448" s="94"/>
    </row>
    <row r="3449" spans="1:43" x14ac:dyDescent="0.2">
      <c r="A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83"/>
      <c r="S3449" s="83"/>
      <c r="T3449" s="83"/>
      <c r="U3449" s="83"/>
      <c r="V3449" s="83"/>
      <c r="W3449" s="83"/>
      <c r="X3449" s="83"/>
      <c r="Y3449" s="83"/>
      <c r="Z3449" s="83"/>
      <c r="AA3449" s="83"/>
      <c r="AB3449" s="83"/>
      <c r="AC3449" s="83"/>
      <c r="AD3449" s="185"/>
      <c r="AE3449" s="183"/>
      <c r="AF3449" s="185"/>
      <c r="AG3449" s="183"/>
      <c r="AH3449" s="185"/>
      <c r="AI3449" s="183"/>
      <c r="AJ3449" s="185"/>
      <c r="AK3449" s="183"/>
      <c r="AL3449" s="185"/>
      <c r="AM3449" s="183"/>
      <c r="AN3449" s="185"/>
      <c r="AO3449" s="183"/>
      <c r="AP3449" s="48"/>
      <c r="AQ3449" s="94"/>
    </row>
    <row r="3450" spans="1:43" x14ac:dyDescent="0.2">
      <c r="A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83"/>
      <c r="S3450" s="83"/>
      <c r="T3450" s="83"/>
      <c r="U3450" s="83"/>
      <c r="V3450" s="83"/>
      <c r="W3450" s="83"/>
      <c r="X3450" s="83"/>
      <c r="Y3450" s="83"/>
      <c r="Z3450" s="83"/>
      <c r="AA3450" s="83"/>
      <c r="AB3450" s="83"/>
      <c r="AC3450" s="83"/>
      <c r="AD3450" s="185"/>
      <c r="AE3450" s="183"/>
      <c r="AF3450" s="185"/>
      <c r="AG3450" s="183"/>
      <c r="AH3450" s="185"/>
      <c r="AI3450" s="183"/>
      <c r="AJ3450" s="185"/>
      <c r="AK3450" s="183"/>
      <c r="AL3450" s="185"/>
      <c r="AM3450" s="183"/>
      <c r="AN3450" s="185"/>
      <c r="AO3450" s="183"/>
      <c r="AP3450" s="48"/>
      <c r="AQ3450" s="94"/>
    </row>
    <row r="3451" spans="1:43" x14ac:dyDescent="0.2">
      <c r="A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83"/>
      <c r="S3451" s="83"/>
      <c r="T3451" s="83"/>
      <c r="U3451" s="83"/>
      <c r="V3451" s="83"/>
      <c r="W3451" s="83"/>
      <c r="X3451" s="83"/>
      <c r="Y3451" s="83"/>
      <c r="Z3451" s="83"/>
      <c r="AA3451" s="83"/>
      <c r="AB3451" s="83"/>
      <c r="AC3451" s="83"/>
      <c r="AD3451" s="185"/>
      <c r="AE3451" s="183"/>
      <c r="AF3451" s="185"/>
      <c r="AG3451" s="183"/>
      <c r="AH3451" s="185"/>
      <c r="AI3451" s="183"/>
      <c r="AJ3451" s="185"/>
      <c r="AK3451" s="183"/>
      <c r="AL3451" s="185"/>
      <c r="AM3451" s="183"/>
      <c r="AN3451" s="185"/>
      <c r="AO3451" s="183"/>
      <c r="AP3451" s="48"/>
      <c r="AQ3451" s="94"/>
    </row>
    <row r="3452" spans="1:43" x14ac:dyDescent="0.2">
      <c r="A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83"/>
      <c r="S3452" s="83"/>
      <c r="T3452" s="83"/>
      <c r="U3452" s="83"/>
      <c r="V3452" s="83"/>
      <c r="W3452" s="83"/>
      <c r="X3452" s="83"/>
      <c r="Y3452" s="83"/>
      <c r="Z3452" s="83"/>
      <c r="AA3452" s="83"/>
      <c r="AB3452" s="83"/>
      <c r="AC3452" s="83"/>
      <c r="AD3452" s="185"/>
      <c r="AE3452" s="183"/>
      <c r="AF3452" s="185"/>
      <c r="AG3452" s="183"/>
      <c r="AH3452" s="185"/>
      <c r="AI3452" s="183"/>
      <c r="AJ3452" s="185"/>
      <c r="AK3452" s="183"/>
      <c r="AL3452" s="185"/>
      <c r="AM3452" s="183"/>
      <c r="AN3452" s="185"/>
      <c r="AO3452" s="183"/>
      <c r="AP3452" s="48"/>
      <c r="AQ3452" s="94"/>
    </row>
    <row r="3453" spans="1:43" x14ac:dyDescent="0.2">
      <c r="A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83"/>
      <c r="S3453" s="83"/>
      <c r="T3453" s="83"/>
      <c r="U3453" s="83"/>
      <c r="V3453" s="83"/>
      <c r="W3453" s="83"/>
      <c r="X3453" s="83"/>
      <c r="Y3453" s="83"/>
      <c r="Z3453" s="83"/>
      <c r="AA3453" s="83"/>
      <c r="AB3453" s="83"/>
      <c r="AC3453" s="83"/>
      <c r="AD3453" s="185"/>
      <c r="AE3453" s="183"/>
      <c r="AF3453" s="185"/>
      <c r="AG3453" s="183"/>
      <c r="AH3453" s="185"/>
      <c r="AI3453" s="183"/>
      <c r="AJ3453" s="185"/>
      <c r="AK3453" s="183"/>
      <c r="AL3453" s="185"/>
      <c r="AM3453" s="183"/>
      <c r="AN3453" s="185"/>
      <c r="AO3453" s="183"/>
      <c r="AP3453" s="48"/>
      <c r="AQ3453" s="94"/>
    </row>
    <row r="3454" spans="1:43" x14ac:dyDescent="0.2">
      <c r="A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83"/>
      <c r="S3454" s="83"/>
      <c r="T3454" s="83"/>
      <c r="U3454" s="83"/>
      <c r="V3454" s="83"/>
      <c r="W3454" s="83"/>
      <c r="X3454" s="83"/>
      <c r="Y3454" s="83"/>
      <c r="Z3454" s="83"/>
      <c r="AA3454" s="83"/>
      <c r="AB3454" s="83"/>
      <c r="AC3454" s="83"/>
      <c r="AD3454" s="185"/>
      <c r="AE3454" s="183"/>
      <c r="AF3454" s="185"/>
      <c r="AG3454" s="183"/>
      <c r="AH3454" s="185"/>
      <c r="AI3454" s="183"/>
      <c r="AJ3454" s="185"/>
      <c r="AK3454" s="183"/>
      <c r="AL3454" s="185"/>
      <c r="AM3454" s="183"/>
      <c r="AN3454" s="185"/>
      <c r="AO3454" s="183"/>
      <c r="AP3454" s="48"/>
      <c r="AQ3454" s="94"/>
    </row>
    <row r="3455" spans="1:43" x14ac:dyDescent="0.2">
      <c r="A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83"/>
      <c r="S3455" s="83"/>
      <c r="T3455" s="83"/>
      <c r="U3455" s="83"/>
      <c r="V3455" s="83"/>
      <c r="W3455" s="83"/>
      <c r="X3455" s="83"/>
      <c r="Y3455" s="83"/>
      <c r="Z3455" s="83"/>
      <c r="AA3455" s="83"/>
      <c r="AB3455" s="83"/>
      <c r="AC3455" s="83"/>
      <c r="AD3455" s="185"/>
      <c r="AE3455" s="183"/>
      <c r="AF3455" s="185"/>
      <c r="AG3455" s="183"/>
      <c r="AH3455" s="185"/>
      <c r="AI3455" s="183"/>
      <c r="AJ3455" s="185"/>
      <c r="AK3455" s="183"/>
      <c r="AL3455" s="185"/>
      <c r="AM3455" s="183"/>
      <c r="AN3455" s="185"/>
      <c r="AO3455" s="183"/>
      <c r="AP3455" s="48"/>
      <c r="AQ3455" s="94"/>
    </row>
    <row r="3456" spans="1:43" x14ac:dyDescent="0.2">
      <c r="A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83"/>
      <c r="S3456" s="83"/>
      <c r="T3456" s="83"/>
      <c r="U3456" s="83"/>
      <c r="V3456" s="83"/>
      <c r="W3456" s="83"/>
      <c r="X3456" s="83"/>
      <c r="Y3456" s="83"/>
      <c r="Z3456" s="83"/>
      <c r="AA3456" s="83"/>
      <c r="AB3456" s="83"/>
      <c r="AC3456" s="83"/>
      <c r="AD3456" s="185"/>
      <c r="AE3456" s="183"/>
      <c r="AF3456" s="185"/>
      <c r="AG3456" s="183"/>
      <c r="AH3456" s="185"/>
      <c r="AI3456" s="183"/>
      <c r="AJ3456" s="185"/>
      <c r="AK3456" s="183"/>
      <c r="AL3456" s="185"/>
      <c r="AM3456" s="183"/>
      <c r="AN3456" s="185"/>
      <c r="AO3456" s="183"/>
      <c r="AP3456" s="48"/>
      <c r="AQ3456" s="94"/>
    </row>
    <row r="3457" spans="1:43" x14ac:dyDescent="0.2">
      <c r="A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83"/>
      <c r="S3457" s="83"/>
      <c r="T3457" s="83"/>
      <c r="U3457" s="83"/>
      <c r="V3457" s="83"/>
      <c r="W3457" s="83"/>
      <c r="X3457" s="83"/>
      <c r="Y3457" s="83"/>
      <c r="Z3457" s="83"/>
      <c r="AA3457" s="83"/>
      <c r="AB3457" s="83"/>
      <c r="AC3457" s="83"/>
      <c r="AD3457" s="185"/>
      <c r="AE3457" s="183"/>
      <c r="AF3457" s="185"/>
      <c r="AG3457" s="183"/>
      <c r="AH3457" s="185"/>
      <c r="AI3457" s="183"/>
      <c r="AJ3457" s="185"/>
      <c r="AK3457" s="183"/>
      <c r="AL3457" s="185"/>
      <c r="AM3457" s="183"/>
      <c r="AN3457" s="185"/>
      <c r="AO3457" s="183"/>
      <c r="AP3457" s="48"/>
      <c r="AQ3457" s="94"/>
    </row>
    <row r="3458" spans="1:43" x14ac:dyDescent="0.2">
      <c r="A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83"/>
      <c r="S3458" s="83"/>
      <c r="T3458" s="83"/>
      <c r="U3458" s="83"/>
      <c r="V3458" s="83"/>
      <c r="W3458" s="83"/>
      <c r="X3458" s="83"/>
      <c r="Y3458" s="83"/>
      <c r="Z3458" s="83"/>
      <c r="AA3458" s="83"/>
      <c r="AB3458" s="83"/>
      <c r="AC3458" s="83"/>
      <c r="AD3458" s="185"/>
      <c r="AE3458" s="183"/>
      <c r="AF3458" s="185"/>
      <c r="AG3458" s="183"/>
      <c r="AH3458" s="185"/>
      <c r="AI3458" s="183"/>
      <c r="AJ3458" s="185"/>
      <c r="AK3458" s="183"/>
      <c r="AL3458" s="185"/>
      <c r="AM3458" s="183"/>
      <c r="AN3458" s="185"/>
      <c r="AO3458" s="183"/>
      <c r="AP3458" s="48"/>
      <c r="AQ3458" s="94"/>
    </row>
  </sheetData>
  <sheetProtection password="CE28" sheet="1" objects="1" scenarios="1"/>
  <mergeCells count="56">
    <mergeCell ref="A1:S1"/>
    <mergeCell ref="U1:AQ1"/>
    <mergeCell ref="A2:S2"/>
    <mergeCell ref="U2:AQ2"/>
    <mergeCell ref="A3:B3"/>
    <mergeCell ref="AB3:AC3"/>
    <mergeCell ref="AD3:AE3"/>
    <mergeCell ref="AF3:AG3"/>
    <mergeCell ref="AH3:AI3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34:L34"/>
    <mergeCell ref="M32:O32"/>
    <mergeCell ref="J26:M26"/>
    <mergeCell ref="J27:M27"/>
    <mergeCell ref="J28:M28"/>
    <mergeCell ref="J29:M29"/>
    <mergeCell ref="J30:M30"/>
    <mergeCell ref="J31:M31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418" t="str">
        <f>[1]Grup!B1</f>
        <v>TÜRKİYE MASA TENİSİ FEDERASYONU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20"/>
      <c r="V1" s="18"/>
      <c r="X1" s="418" t="str">
        <f>B1</f>
        <v>TÜRKİYE MASA TENİSİ FEDERASYONU</v>
      </c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20"/>
    </row>
    <row r="2" spans="2:49" s="1" customFormat="1" ht="15" customHeight="1" x14ac:dyDescent="0.2">
      <c r="B2" s="421" t="str">
        <f>FİKSTÜR!A1</f>
        <v>1. LİG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3"/>
      <c r="V2" s="18"/>
      <c r="X2" s="421" t="str">
        <f>B2</f>
        <v>1. LİG</v>
      </c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3"/>
    </row>
    <row r="3" spans="2:49" s="1" customFormat="1" ht="18" customHeight="1" x14ac:dyDescent="0.2"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18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</row>
    <row r="4" spans="2:49" x14ac:dyDescent="0.2">
      <c r="B4" s="425" t="s">
        <v>10</v>
      </c>
      <c r="C4" s="426"/>
      <c r="D4" s="427" t="s">
        <v>11</v>
      </c>
      <c r="E4" s="429"/>
      <c r="F4" s="429"/>
      <c r="G4" s="429"/>
      <c r="H4" s="429"/>
      <c r="I4" s="429"/>
      <c r="J4" s="429"/>
      <c r="K4" s="429"/>
      <c r="L4" s="429"/>
      <c r="M4" s="429"/>
      <c r="N4" s="426"/>
      <c r="O4" s="427" t="s">
        <v>6</v>
      </c>
      <c r="P4" s="429"/>
      <c r="Q4" s="426"/>
      <c r="R4" s="427" t="s">
        <v>7</v>
      </c>
      <c r="S4" s="426"/>
      <c r="T4" s="427" t="s">
        <v>8</v>
      </c>
      <c r="U4" s="428"/>
      <c r="V4" s="18"/>
      <c r="W4" s="19"/>
      <c r="X4" s="425" t="s">
        <v>10</v>
      </c>
      <c r="Y4" s="426"/>
      <c r="Z4" s="427" t="s">
        <v>11</v>
      </c>
      <c r="AA4" s="429"/>
      <c r="AB4" s="429"/>
      <c r="AC4" s="429"/>
      <c r="AD4" s="429"/>
      <c r="AE4" s="429"/>
      <c r="AF4" s="429"/>
      <c r="AG4" s="429"/>
      <c r="AH4" s="429"/>
      <c r="AI4" s="429"/>
      <c r="AJ4" s="426"/>
      <c r="AK4" s="427" t="s">
        <v>6</v>
      </c>
      <c r="AL4" s="429"/>
      <c r="AM4" s="426"/>
      <c r="AN4" s="427" t="s">
        <v>7</v>
      </c>
      <c r="AO4" s="426"/>
      <c r="AP4" s="427" t="s">
        <v>8</v>
      </c>
      <c r="AQ4" s="428"/>
    </row>
    <row r="5" spans="2:49" ht="30" customHeight="1" x14ac:dyDescent="0.2">
      <c r="B5" s="430">
        <v>1</v>
      </c>
      <c r="C5" s="431"/>
      <c r="D5" s="439" t="str">
        <f>VLOOKUP(B5,' MAÇLAR'!A2:G67,2,FALSE)</f>
        <v>1.LİG 1. ETAP.1. TUR</v>
      </c>
      <c r="E5" s="440"/>
      <c r="F5" s="440"/>
      <c r="G5" s="440"/>
      <c r="H5" s="440"/>
      <c r="I5" s="440"/>
      <c r="J5" s="440"/>
      <c r="K5" s="440"/>
      <c r="L5" s="440"/>
      <c r="M5" s="440"/>
      <c r="N5" s="441"/>
      <c r="O5" s="436">
        <f>VLOOKUP(B5,' MAÇLAR'!A2:G67,5,FALSE)</f>
        <v>45278</v>
      </c>
      <c r="P5" s="437"/>
      <c r="Q5" s="438"/>
      <c r="R5" s="434">
        <f>VLOOKUP(B5,' MAÇLAR'!A2:G67,6,FALSE)</f>
        <v>0.77083333333333337</v>
      </c>
      <c r="S5" s="435"/>
      <c r="T5" s="432">
        <f>VLOOKUP(B5,' MAÇLAR'!A2:G67,7,FALSE)</f>
        <v>1</v>
      </c>
      <c r="U5" s="433"/>
      <c r="V5" s="18"/>
      <c r="W5" s="19"/>
      <c r="X5" s="430">
        <f>1+B5</f>
        <v>2</v>
      </c>
      <c r="Y5" s="431"/>
      <c r="Z5" s="439" t="str">
        <f>VLOOKUP(X5,' MAÇLAR'!A2:G67,2,FALSE)</f>
        <v>1.LİG 1. ETAP.1. TUR</v>
      </c>
      <c r="AA5" s="440"/>
      <c r="AB5" s="440"/>
      <c r="AC5" s="440"/>
      <c r="AD5" s="440"/>
      <c r="AE5" s="440"/>
      <c r="AF5" s="440"/>
      <c r="AG5" s="440"/>
      <c r="AH5" s="440"/>
      <c r="AI5" s="440"/>
      <c r="AJ5" s="441"/>
      <c r="AK5" s="436">
        <f>VLOOKUP(X5,' MAÇLAR'!A2:G67,5,FALSE)</f>
        <v>45278</v>
      </c>
      <c r="AL5" s="437"/>
      <c r="AM5" s="438"/>
      <c r="AN5" s="434">
        <f>VLOOKUP(X5,' MAÇLAR'!A2:G67,6,FALSE)</f>
        <v>0.77083333333333337</v>
      </c>
      <c r="AO5" s="435"/>
      <c r="AP5" s="432">
        <f>VLOOKUP(X5,' MAÇLAR'!A2:G67,7,FALSE)</f>
        <v>2</v>
      </c>
      <c r="AQ5" s="433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455" t="s">
        <v>116</v>
      </c>
      <c r="L7" s="456"/>
      <c r="M7" s="456"/>
      <c r="N7" s="456"/>
      <c r="O7" s="456"/>
      <c r="P7" s="456"/>
      <c r="Q7" s="456"/>
      <c r="R7" s="457"/>
      <c r="S7" s="458" t="s">
        <v>121</v>
      </c>
      <c r="T7" s="451"/>
      <c r="U7" s="11" t="s">
        <v>118</v>
      </c>
      <c r="V7" s="18"/>
      <c r="W7" s="19"/>
      <c r="AG7" s="455" t="s">
        <v>116</v>
      </c>
      <c r="AH7" s="456"/>
      <c r="AI7" s="456"/>
      <c r="AJ7" s="456"/>
      <c r="AK7" s="456"/>
      <c r="AL7" s="456"/>
      <c r="AM7" s="456"/>
      <c r="AN7" s="457"/>
      <c r="AO7" s="458" t="s">
        <v>121</v>
      </c>
      <c r="AP7" s="451"/>
      <c r="AQ7" s="11" t="s">
        <v>118</v>
      </c>
    </row>
    <row r="8" spans="2:49" x14ac:dyDescent="0.2">
      <c r="B8" s="4"/>
      <c r="C8" s="5" t="s">
        <v>12</v>
      </c>
      <c r="D8" s="449" t="s">
        <v>13</v>
      </c>
      <c r="E8" s="450"/>
      <c r="F8" s="450"/>
      <c r="G8" s="450"/>
      <c r="H8" s="450"/>
      <c r="I8" s="450"/>
      <c r="J8" s="451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449" t="s">
        <v>13</v>
      </c>
      <c r="AA8" s="450"/>
      <c r="AB8" s="450"/>
      <c r="AC8" s="450"/>
      <c r="AD8" s="450"/>
      <c r="AE8" s="450"/>
      <c r="AF8" s="451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444" t="s">
        <v>21</v>
      </c>
      <c r="C9" s="7">
        <f>IF(ISERROR(VLOOKUP(D9,'1. LİG OLUŞUM'!B1:C16,2,FALSE)),"",VLOOKUP(D9,'1. LİG OLUŞUM'!B1:C16,2,FALSE))</f>
        <v>1</v>
      </c>
      <c r="D9" s="446" t="str">
        <f>VLOOKUP(B5,' MAÇLAR'!A2:G67,3,FALSE)</f>
        <v>MEHMET EREN HANÇER</v>
      </c>
      <c r="E9" s="447"/>
      <c r="F9" s="447"/>
      <c r="G9" s="447"/>
      <c r="H9" s="447"/>
      <c r="I9" s="447"/>
      <c r="J9" s="448"/>
      <c r="K9" s="476"/>
      <c r="L9" s="463"/>
      <c r="M9" s="463"/>
      <c r="N9" s="463"/>
      <c r="O9" s="463"/>
      <c r="P9" s="463"/>
      <c r="Q9" s="494"/>
      <c r="R9" s="461"/>
      <c r="S9" s="459"/>
      <c r="T9" s="442"/>
      <c r="U9" s="442"/>
      <c r="V9" s="18"/>
      <c r="W9" s="19"/>
      <c r="X9" s="444" t="s">
        <v>21</v>
      </c>
      <c r="Y9" s="7" t="str">
        <f>IF(ISERROR(VLOOKUP(Z9,'1. LİG OLUŞUM'!B1:C16,2,FALSE)),"",VLOOKUP(Z9,'1. LİG OLUŞUM'!B1:C16,2,FALSE))</f>
        <v/>
      </c>
      <c r="Z9" s="446" t="str">
        <f>VLOOKUP(X5,' MAÇLAR'!A2:G67,3,FALSE)</f>
        <v>ALİ İHSAN DİLLİ</v>
      </c>
      <c r="AA9" s="447"/>
      <c r="AB9" s="447"/>
      <c r="AC9" s="447"/>
      <c r="AD9" s="447"/>
      <c r="AE9" s="447"/>
      <c r="AF9" s="448"/>
      <c r="AG9" s="476"/>
      <c r="AH9" s="463"/>
      <c r="AI9" s="463"/>
      <c r="AJ9" s="463"/>
      <c r="AK9" s="463"/>
      <c r="AL9" s="463"/>
      <c r="AM9" s="494"/>
      <c r="AN9" s="461"/>
      <c r="AO9" s="501"/>
      <c r="AP9" s="476"/>
      <c r="AQ9" s="465"/>
    </row>
    <row r="10" spans="2:49" x14ac:dyDescent="0.2">
      <c r="B10" s="445"/>
      <c r="C10" s="12" t="s">
        <v>22</v>
      </c>
      <c r="D10" s="452"/>
      <c r="E10" s="453"/>
      <c r="F10" s="453"/>
      <c r="G10" s="453"/>
      <c r="H10" s="453"/>
      <c r="I10" s="453"/>
      <c r="J10" s="454"/>
      <c r="K10" s="477"/>
      <c r="L10" s="464"/>
      <c r="M10" s="464"/>
      <c r="N10" s="464"/>
      <c r="O10" s="464"/>
      <c r="P10" s="464"/>
      <c r="Q10" s="495"/>
      <c r="R10" s="462"/>
      <c r="S10" s="460"/>
      <c r="T10" s="443"/>
      <c r="U10" s="443"/>
      <c r="V10" s="18"/>
      <c r="W10" s="19"/>
      <c r="X10" s="445"/>
      <c r="Y10" s="12" t="s">
        <v>22</v>
      </c>
      <c r="Z10" s="452"/>
      <c r="AA10" s="453"/>
      <c r="AB10" s="453"/>
      <c r="AC10" s="453"/>
      <c r="AD10" s="453"/>
      <c r="AE10" s="453"/>
      <c r="AF10" s="454"/>
      <c r="AG10" s="477"/>
      <c r="AH10" s="464"/>
      <c r="AI10" s="464"/>
      <c r="AJ10" s="464"/>
      <c r="AK10" s="464"/>
      <c r="AL10" s="464"/>
      <c r="AM10" s="495"/>
      <c r="AN10" s="462"/>
      <c r="AO10" s="502"/>
      <c r="AP10" s="477"/>
      <c r="AQ10" s="466"/>
    </row>
    <row r="11" spans="2:49" ht="30" customHeight="1" x14ac:dyDescent="0.2">
      <c r="B11" s="479" t="s">
        <v>23</v>
      </c>
      <c r="C11" s="8">
        <f>IF(ISERROR(VLOOKUP(D11,'1. LİG OLUŞUM'!B1:C16,2,FALSE)),"",VLOOKUP(D11,'1. LİG OLUŞUM'!B1:C16,2,FALSE))</f>
        <v>12</v>
      </c>
      <c r="D11" s="452" t="str">
        <f>VLOOKUP(B5,' MAÇLAR'!A2:G67,4,FALSE)</f>
        <v>CİHAN FIRAT</v>
      </c>
      <c r="E11" s="453"/>
      <c r="F11" s="453"/>
      <c r="G11" s="453"/>
      <c r="H11" s="453"/>
      <c r="I11" s="453"/>
      <c r="J11" s="454"/>
      <c r="K11" s="490"/>
      <c r="L11" s="481"/>
      <c r="M11" s="481"/>
      <c r="N11" s="481"/>
      <c r="O11" s="481"/>
      <c r="P11" s="481"/>
      <c r="Q11" s="496"/>
      <c r="R11" s="488"/>
      <c r="S11" s="497"/>
      <c r="T11" s="484"/>
      <c r="U11" s="486"/>
      <c r="V11" s="18"/>
      <c r="W11" s="19"/>
      <c r="X11" s="479" t="s">
        <v>23</v>
      </c>
      <c r="Y11" s="8">
        <f>IF(ISERROR(VLOOKUP(Z11,'1. LİG OLUŞUM'!B1:C16,2,FALSE)),"",VLOOKUP(Z11,'1. LİG OLUŞUM'!B1:C16,2,FALSE))</f>
        <v>11</v>
      </c>
      <c r="Z11" s="452" t="str">
        <f>VLOOKUP(X5,' MAÇLAR'!A2:G67,4,FALSE)</f>
        <v>HALİL KARAKOYUN</v>
      </c>
      <c r="AA11" s="453"/>
      <c r="AB11" s="453"/>
      <c r="AC11" s="453"/>
      <c r="AD11" s="453"/>
      <c r="AE11" s="453"/>
      <c r="AF11" s="454"/>
      <c r="AG11" s="490"/>
      <c r="AH11" s="481"/>
      <c r="AI11" s="481"/>
      <c r="AJ11" s="481"/>
      <c r="AK11" s="481"/>
      <c r="AL11" s="481"/>
      <c r="AM11" s="496"/>
      <c r="AN11" s="488"/>
      <c r="AO11" s="503"/>
      <c r="AP11" s="490"/>
      <c r="AQ11" s="492"/>
    </row>
    <row r="12" spans="2:49" ht="13.5" thickBot="1" x14ac:dyDescent="0.25">
      <c r="B12" s="480"/>
      <c r="C12" s="13" t="s">
        <v>22</v>
      </c>
      <c r="D12" s="432"/>
      <c r="E12" s="483"/>
      <c r="F12" s="483"/>
      <c r="G12" s="483"/>
      <c r="H12" s="483"/>
      <c r="I12" s="483"/>
      <c r="J12" s="433"/>
      <c r="K12" s="491"/>
      <c r="L12" s="482"/>
      <c r="M12" s="482"/>
      <c r="N12" s="482"/>
      <c r="O12" s="482"/>
      <c r="P12" s="482"/>
      <c r="Q12" s="439"/>
      <c r="R12" s="489"/>
      <c r="S12" s="498"/>
      <c r="T12" s="485"/>
      <c r="U12" s="487"/>
      <c r="V12" s="18"/>
      <c r="W12" s="19"/>
      <c r="X12" s="480"/>
      <c r="Y12" s="13" t="s">
        <v>22</v>
      </c>
      <c r="Z12" s="432"/>
      <c r="AA12" s="483"/>
      <c r="AB12" s="483"/>
      <c r="AC12" s="483"/>
      <c r="AD12" s="483"/>
      <c r="AE12" s="483"/>
      <c r="AF12" s="433"/>
      <c r="AG12" s="491"/>
      <c r="AH12" s="482"/>
      <c r="AI12" s="482"/>
      <c r="AJ12" s="482"/>
      <c r="AK12" s="482"/>
      <c r="AL12" s="482"/>
      <c r="AM12" s="439"/>
      <c r="AN12" s="489"/>
      <c r="AO12" s="504"/>
      <c r="AP12" s="491"/>
      <c r="AQ12" s="493"/>
    </row>
    <row r="13" spans="2:49" ht="12.75" customHeight="1" x14ac:dyDescent="0.2">
      <c r="V13" s="18"/>
      <c r="W13" s="19"/>
    </row>
    <row r="14" spans="2:49" ht="12.75" customHeight="1" x14ac:dyDescent="0.2">
      <c r="B14" s="478" t="s">
        <v>24</v>
      </c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18"/>
      <c r="W14" s="19"/>
      <c r="X14" s="478" t="s">
        <v>24</v>
      </c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  <c r="AQ14" s="478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449" t="s">
        <v>26</v>
      </c>
      <c r="D16" s="450"/>
      <c r="E16" s="450"/>
      <c r="F16" s="450"/>
      <c r="G16" s="450"/>
      <c r="H16" s="450"/>
      <c r="I16" s="451"/>
      <c r="J16" s="499" t="s">
        <v>27</v>
      </c>
      <c r="K16" s="500"/>
      <c r="L16" s="458" t="s">
        <v>28</v>
      </c>
      <c r="M16" s="450"/>
      <c r="N16" s="450"/>
      <c r="O16" s="450"/>
      <c r="P16" s="450"/>
      <c r="Q16" s="451"/>
      <c r="R16" s="458" t="s">
        <v>29</v>
      </c>
      <c r="S16" s="450"/>
      <c r="T16" s="450"/>
      <c r="U16" s="451"/>
      <c r="V16" s="18"/>
      <c r="W16" s="19"/>
      <c r="X16" s="4" t="s">
        <v>25</v>
      </c>
      <c r="Y16" s="449" t="s">
        <v>26</v>
      </c>
      <c r="Z16" s="450"/>
      <c r="AA16" s="450"/>
      <c r="AB16" s="450"/>
      <c r="AC16" s="450"/>
      <c r="AD16" s="450"/>
      <c r="AE16" s="451"/>
      <c r="AF16" s="499" t="s">
        <v>27</v>
      </c>
      <c r="AG16" s="500"/>
      <c r="AH16" s="458" t="s">
        <v>28</v>
      </c>
      <c r="AI16" s="450"/>
      <c r="AJ16" s="450"/>
      <c r="AK16" s="450"/>
      <c r="AL16" s="450"/>
      <c r="AM16" s="451"/>
      <c r="AN16" s="458" t="s">
        <v>29</v>
      </c>
      <c r="AO16" s="450"/>
      <c r="AP16" s="450"/>
      <c r="AQ16" s="451"/>
    </row>
    <row r="17" spans="2:49" ht="39.950000000000003" customHeight="1" x14ac:dyDescent="0.2">
      <c r="B17" s="9"/>
      <c r="C17" s="472"/>
      <c r="D17" s="468"/>
      <c r="E17" s="468"/>
      <c r="F17" s="468"/>
      <c r="G17" s="468"/>
      <c r="H17" s="468"/>
      <c r="I17" s="469"/>
      <c r="J17" s="470" t="s">
        <v>36</v>
      </c>
      <c r="K17" s="471"/>
      <c r="L17" s="473"/>
      <c r="M17" s="474"/>
      <c r="N17" s="474"/>
      <c r="O17" s="474"/>
      <c r="P17" s="474"/>
      <c r="Q17" s="475"/>
      <c r="R17" s="467"/>
      <c r="S17" s="468"/>
      <c r="T17" s="468"/>
      <c r="U17" s="469"/>
      <c r="V17" s="18"/>
      <c r="W17" s="19"/>
      <c r="X17" s="9"/>
      <c r="Y17" s="472"/>
      <c r="Z17" s="468"/>
      <c r="AA17" s="468"/>
      <c r="AB17" s="468"/>
      <c r="AC17" s="468"/>
      <c r="AD17" s="468"/>
      <c r="AE17" s="469"/>
      <c r="AF17" s="470" t="s">
        <v>36</v>
      </c>
      <c r="AG17" s="471"/>
      <c r="AH17" s="473"/>
      <c r="AI17" s="474"/>
      <c r="AJ17" s="474"/>
      <c r="AK17" s="474"/>
      <c r="AL17" s="474"/>
      <c r="AM17" s="475"/>
      <c r="AN17" s="467"/>
      <c r="AO17" s="468"/>
      <c r="AP17" s="468"/>
      <c r="AQ17" s="469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418" t="str">
        <f>B1</f>
        <v>TÜRKİYE MASA TENİSİ FEDERASYONU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20"/>
      <c r="V20" s="18"/>
      <c r="X20" s="418" t="str">
        <f>B20</f>
        <v>TÜRKİYE MASA TENİSİ FEDERASYONU</v>
      </c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20"/>
    </row>
    <row r="21" spans="2:49" s="1" customFormat="1" ht="15" customHeight="1" x14ac:dyDescent="0.2">
      <c r="B21" s="421" t="str">
        <f>B2</f>
        <v>1. LİG</v>
      </c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3"/>
      <c r="V21" s="18"/>
      <c r="X21" s="421" t="str">
        <f>B21</f>
        <v>1. LİG</v>
      </c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3"/>
    </row>
    <row r="22" spans="2:49" s="1" customFormat="1" ht="18" customHeight="1" x14ac:dyDescent="0.2"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18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</row>
    <row r="23" spans="2:49" x14ac:dyDescent="0.2">
      <c r="B23" s="425" t="s">
        <v>10</v>
      </c>
      <c r="C23" s="426"/>
      <c r="D23" s="427" t="s">
        <v>11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6"/>
      <c r="O23" s="427" t="s">
        <v>6</v>
      </c>
      <c r="P23" s="429"/>
      <c r="Q23" s="426"/>
      <c r="R23" s="427" t="s">
        <v>7</v>
      </c>
      <c r="S23" s="426"/>
      <c r="T23" s="427" t="s">
        <v>8</v>
      </c>
      <c r="U23" s="428"/>
      <c r="V23" s="18"/>
      <c r="W23" s="19"/>
      <c r="X23" s="425" t="s">
        <v>10</v>
      </c>
      <c r="Y23" s="426"/>
      <c r="Z23" s="427" t="s">
        <v>11</v>
      </c>
      <c r="AA23" s="429"/>
      <c r="AB23" s="429"/>
      <c r="AC23" s="429"/>
      <c r="AD23" s="429"/>
      <c r="AE23" s="429"/>
      <c r="AF23" s="429"/>
      <c r="AG23" s="429"/>
      <c r="AH23" s="429"/>
      <c r="AI23" s="429"/>
      <c r="AJ23" s="426"/>
      <c r="AK23" s="427" t="s">
        <v>6</v>
      </c>
      <c r="AL23" s="429"/>
      <c r="AM23" s="426"/>
      <c r="AN23" s="427" t="s">
        <v>7</v>
      </c>
      <c r="AO23" s="426"/>
      <c r="AP23" s="427" t="s">
        <v>8</v>
      </c>
      <c r="AQ23" s="428"/>
    </row>
    <row r="24" spans="2:49" ht="30" customHeight="1" x14ac:dyDescent="0.2">
      <c r="B24" s="430">
        <f>2+B5</f>
        <v>3</v>
      </c>
      <c r="C24" s="431"/>
      <c r="D24" s="439" t="str">
        <f>VLOOKUP(B24,' MAÇLAR'!A2:G67,2,FALSE)</f>
        <v>1.LİG 1. ETAP.1. TUR</v>
      </c>
      <c r="E24" s="440"/>
      <c r="F24" s="440"/>
      <c r="G24" s="440"/>
      <c r="H24" s="440"/>
      <c r="I24" s="440"/>
      <c r="J24" s="440"/>
      <c r="K24" s="440"/>
      <c r="L24" s="440"/>
      <c r="M24" s="440"/>
      <c r="N24" s="441"/>
      <c r="O24" s="436">
        <f>VLOOKUP(B24,' MAÇLAR'!A2:G67,5,FALSE)</f>
        <v>45278</v>
      </c>
      <c r="P24" s="437"/>
      <c r="Q24" s="438"/>
      <c r="R24" s="434">
        <f>VLOOKUP(B24,' MAÇLAR'!A2:G67,6,FALSE)</f>
        <v>0.77083333333333304</v>
      </c>
      <c r="S24" s="435"/>
      <c r="T24" s="432">
        <f>VLOOKUP(B24,' MAÇLAR'!A2:G67,7,FALSE)</f>
        <v>3</v>
      </c>
      <c r="U24" s="433"/>
      <c r="V24" s="18"/>
      <c r="W24" s="19"/>
      <c r="X24" s="430">
        <f>1+B24</f>
        <v>4</v>
      </c>
      <c r="Y24" s="431"/>
      <c r="Z24" s="439" t="str">
        <f>VLOOKUP(X24,' MAÇLAR'!A2:G67,2,FALSE)</f>
        <v>1.LİG 1. ETAP.1. TUR</v>
      </c>
      <c r="AA24" s="440"/>
      <c r="AB24" s="440"/>
      <c r="AC24" s="440"/>
      <c r="AD24" s="440"/>
      <c r="AE24" s="440"/>
      <c r="AF24" s="440"/>
      <c r="AG24" s="440"/>
      <c r="AH24" s="440"/>
      <c r="AI24" s="440"/>
      <c r="AJ24" s="441"/>
      <c r="AK24" s="436">
        <f>VLOOKUP(X24,' MAÇLAR'!A2:G67,5,FALSE)</f>
        <v>45278</v>
      </c>
      <c r="AL24" s="437"/>
      <c r="AM24" s="438"/>
      <c r="AN24" s="434">
        <f>VLOOKUP(X24,' MAÇLAR'!A2:G67,6,FALSE)</f>
        <v>0.77083333333333304</v>
      </c>
      <c r="AO24" s="435"/>
      <c r="AP24" s="432">
        <f>VLOOKUP(X24,' MAÇLAR'!A2:G67,7,FALSE)</f>
        <v>4</v>
      </c>
      <c r="AQ24" s="433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455" t="s">
        <v>116</v>
      </c>
      <c r="L26" s="456"/>
      <c r="M26" s="456"/>
      <c r="N26" s="456"/>
      <c r="O26" s="456"/>
      <c r="P26" s="456"/>
      <c r="Q26" s="456"/>
      <c r="R26" s="457"/>
      <c r="S26" s="458" t="s">
        <v>121</v>
      </c>
      <c r="T26" s="451"/>
      <c r="U26" s="11" t="s">
        <v>118</v>
      </c>
      <c r="V26" s="18"/>
      <c r="W26" s="19"/>
      <c r="AG26" s="455" t="s">
        <v>116</v>
      </c>
      <c r="AH26" s="456"/>
      <c r="AI26" s="456"/>
      <c r="AJ26" s="456"/>
      <c r="AK26" s="456"/>
      <c r="AL26" s="456"/>
      <c r="AM26" s="456"/>
      <c r="AN26" s="457"/>
      <c r="AO26" s="458" t="s">
        <v>121</v>
      </c>
      <c r="AP26" s="451"/>
      <c r="AQ26" s="11" t="s">
        <v>118</v>
      </c>
    </row>
    <row r="27" spans="2:49" x14ac:dyDescent="0.2">
      <c r="B27" s="4"/>
      <c r="C27" s="5" t="s">
        <v>12</v>
      </c>
      <c r="D27" s="449" t="s">
        <v>13</v>
      </c>
      <c r="E27" s="450"/>
      <c r="F27" s="450"/>
      <c r="G27" s="450"/>
      <c r="H27" s="450"/>
      <c r="I27" s="450"/>
      <c r="J27" s="451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449" t="s">
        <v>13</v>
      </c>
      <c r="AA27" s="450"/>
      <c r="AB27" s="450"/>
      <c r="AC27" s="450"/>
      <c r="AD27" s="450"/>
      <c r="AE27" s="450"/>
      <c r="AF27" s="451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444" t="s">
        <v>21</v>
      </c>
      <c r="C28" s="7">
        <f>IF(ISERROR(VLOOKUP(D28,'1. LİG OLUŞUM'!B1:C16,2,FALSE)),"",VLOOKUP(D28,'1. LİG OLUŞUM'!B1:C16,2,FALSE))</f>
        <v>3</v>
      </c>
      <c r="D28" s="446" t="str">
        <f>VLOOKUP(B24,' MAÇLAR'!A2:G67,3,FALSE)</f>
        <v>MEHMET KİRİŞÇİ</v>
      </c>
      <c r="E28" s="447"/>
      <c r="F28" s="447"/>
      <c r="G28" s="447"/>
      <c r="H28" s="447"/>
      <c r="I28" s="447"/>
      <c r="J28" s="448"/>
      <c r="K28" s="476"/>
      <c r="L28" s="463"/>
      <c r="M28" s="463"/>
      <c r="N28" s="463"/>
      <c r="O28" s="463"/>
      <c r="P28" s="463"/>
      <c r="Q28" s="494"/>
      <c r="R28" s="461"/>
      <c r="S28" s="459"/>
      <c r="T28" s="442"/>
      <c r="U28" s="442"/>
      <c r="V28" s="18"/>
      <c r="W28" s="19"/>
      <c r="X28" s="444" t="s">
        <v>21</v>
      </c>
      <c r="Y28" s="7">
        <f>IF(ISERROR(VLOOKUP(Z28,'1. LİG OLUŞUM'!B1:C16,2,FALSE)),"",VLOOKUP(Z28,'1. LİG OLUŞUM'!B1:C16,2,FALSE))</f>
        <v>4</v>
      </c>
      <c r="Z28" s="446" t="str">
        <f>VLOOKUP(X24,' MAÇLAR'!A2:G67,3,FALSE)</f>
        <v>MEHMET FATİH YÜKSEL</v>
      </c>
      <c r="AA28" s="447"/>
      <c r="AB28" s="447"/>
      <c r="AC28" s="447"/>
      <c r="AD28" s="447"/>
      <c r="AE28" s="447"/>
      <c r="AF28" s="448"/>
      <c r="AG28" s="476"/>
      <c r="AH28" s="463"/>
      <c r="AI28" s="463"/>
      <c r="AJ28" s="463"/>
      <c r="AK28" s="463"/>
      <c r="AL28" s="463"/>
      <c r="AM28" s="494"/>
      <c r="AN28" s="461"/>
      <c r="AO28" s="14"/>
      <c r="AP28" s="476"/>
      <c r="AQ28" s="465"/>
    </row>
    <row r="29" spans="2:49" x14ac:dyDescent="0.2">
      <c r="B29" s="445"/>
      <c r="C29" s="12" t="s">
        <v>22</v>
      </c>
      <c r="D29" s="452"/>
      <c r="E29" s="453"/>
      <c r="F29" s="453"/>
      <c r="G29" s="453"/>
      <c r="H29" s="453"/>
      <c r="I29" s="453"/>
      <c r="J29" s="454"/>
      <c r="K29" s="477"/>
      <c r="L29" s="464"/>
      <c r="M29" s="464"/>
      <c r="N29" s="464"/>
      <c r="O29" s="464"/>
      <c r="P29" s="464"/>
      <c r="Q29" s="495"/>
      <c r="R29" s="462"/>
      <c r="S29" s="460"/>
      <c r="T29" s="443"/>
      <c r="U29" s="443"/>
      <c r="V29" s="18"/>
      <c r="W29" s="19"/>
      <c r="X29" s="445"/>
      <c r="Y29" s="12" t="s">
        <v>22</v>
      </c>
      <c r="Z29" s="452"/>
      <c r="AA29" s="453"/>
      <c r="AB29" s="453"/>
      <c r="AC29" s="453"/>
      <c r="AD29" s="453"/>
      <c r="AE29" s="453"/>
      <c r="AF29" s="454"/>
      <c r="AG29" s="477"/>
      <c r="AH29" s="464"/>
      <c r="AI29" s="464"/>
      <c r="AJ29" s="464"/>
      <c r="AK29" s="464"/>
      <c r="AL29" s="464"/>
      <c r="AM29" s="495"/>
      <c r="AN29" s="462"/>
      <c r="AO29" s="26"/>
      <c r="AP29" s="477"/>
      <c r="AQ29" s="466"/>
    </row>
    <row r="30" spans="2:49" ht="30" customHeight="1" x14ac:dyDescent="0.2">
      <c r="B30" s="479" t="s">
        <v>23</v>
      </c>
      <c r="C30" s="8">
        <f>IF(ISERROR(VLOOKUP(D30,'1. LİG OLUŞUM'!B1:C16,2,FALSE)),"",VLOOKUP(D30,'1. LİG OLUŞUM'!B1:C16,2,FALSE))</f>
        <v>10</v>
      </c>
      <c r="D30" s="452" t="str">
        <f>VLOOKUP(B24,' MAÇLAR'!A2:G67,4,FALSE)</f>
        <v>ERTUĞRUL ÇAM</v>
      </c>
      <c r="E30" s="453"/>
      <c r="F30" s="453"/>
      <c r="G30" s="453"/>
      <c r="H30" s="453"/>
      <c r="I30" s="453"/>
      <c r="J30" s="454"/>
      <c r="K30" s="490"/>
      <c r="L30" s="481"/>
      <c r="M30" s="481"/>
      <c r="N30" s="481"/>
      <c r="O30" s="481"/>
      <c r="P30" s="481"/>
      <c r="Q30" s="496"/>
      <c r="R30" s="488"/>
      <c r="S30" s="497"/>
      <c r="T30" s="484"/>
      <c r="U30" s="486"/>
      <c r="V30" s="18"/>
      <c r="W30" s="19"/>
      <c r="X30" s="479" t="s">
        <v>23</v>
      </c>
      <c r="Y30" s="8">
        <f>IF(ISERROR(VLOOKUP(Z30,'1. LİG OLUŞUM'!B1:C16,2,FALSE)),"",VLOOKUP(Z30,'1. LİG OLUŞUM'!B1:C16,2,FALSE))</f>
        <v>9</v>
      </c>
      <c r="Z30" s="452" t="str">
        <f>VLOOKUP(X24,' MAÇLAR'!A2:G67,4,FALSE)</f>
        <v>SELÇUK PAKSOY</v>
      </c>
      <c r="AA30" s="453"/>
      <c r="AB30" s="453"/>
      <c r="AC30" s="453"/>
      <c r="AD30" s="453"/>
      <c r="AE30" s="453"/>
      <c r="AF30" s="454"/>
      <c r="AG30" s="490"/>
      <c r="AH30" s="481"/>
      <c r="AI30" s="481"/>
      <c r="AJ30" s="481"/>
      <c r="AK30" s="481"/>
      <c r="AL30" s="481"/>
      <c r="AM30" s="496"/>
      <c r="AN30" s="488"/>
      <c r="AO30" s="27"/>
      <c r="AP30" s="490"/>
      <c r="AQ30" s="492"/>
    </row>
    <row r="31" spans="2:49" ht="13.5" thickBot="1" x14ac:dyDescent="0.25">
      <c r="B31" s="480"/>
      <c r="C31" s="13" t="s">
        <v>22</v>
      </c>
      <c r="D31" s="432"/>
      <c r="E31" s="483"/>
      <c r="F31" s="483"/>
      <c r="G31" s="483"/>
      <c r="H31" s="483"/>
      <c r="I31" s="483"/>
      <c r="J31" s="433"/>
      <c r="K31" s="491"/>
      <c r="L31" s="482"/>
      <c r="M31" s="482"/>
      <c r="N31" s="482"/>
      <c r="O31" s="482"/>
      <c r="P31" s="482"/>
      <c r="Q31" s="439"/>
      <c r="R31" s="489"/>
      <c r="S31" s="498"/>
      <c r="T31" s="485"/>
      <c r="U31" s="487"/>
      <c r="V31" s="18"/>
      <c r="W31" s="19"/>
      <c r="X31" s="480"/>
      <c r="Y31" s="13" t="s">
        <v>22</v>
      </c>
      <c r="Z31" s="432"/>
      <c r="AA31" s="483"/>
      <c r="AB31" s="483"/>
      <c r="AC31" s="483"/>
      <c r="AD31" s="483"/>
      <c r="AE31" s="483"/>
      <c r="AF31" s="433"/>
      <c r="AG31" s="491"/>
      <c r="AH31" s="482"/>
      <c r="AI31" s="482"/>
      <c r="AJ31" s="482"/>
      <c r="AK31" s="482"/>
      <c r="AL31" s="482"/>
      <c r="AM31" s="439"/>
      <c r="AN31" s="489"/>
      <c r="AO31" s="28"/>
      <c r="AP31" s="491"/>
      <c r="AQ31" s="493"/>
    </row>
    <row r="32" spans="2:49" ht="12.75" customHeight="1" x14ac:dyDescent="0.2">
      <c r="V32" s="18"/>
      <c r="W32" s="19"/>
    </row>
    <row r="33" spans="2:43" ht="12.75" customHeight="1" x14ac:dyDescent="0.2">
      <c r="B33" s="478" t="s">
        <v>24</v>
      </c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18"/>
      <c r="W33" s="19"/>
      <c r="X33" s="478" t="s">
        <v>24</v>
      </c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478"/>
      <c r="AQ33" s="478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449" t="s">
        <v>26</v>
      </c>
      <c r="D35" s="450"/>
      <c r="E35" s="450"/>
      <c r="F35" s="450"/>
      <c r="G35" s="450"/>
      <c r="H35" s="450"/>
      <c r="I35" s="451"/>
      <c r="J35" s="499" t="s">
        <v>27</v>
      </c>
      <c r="K35" s="500"/>
      <c r="L35" s="458" t="s">
        <v>28</v>
      </c>
      <c r="M35" s="450"/>
      <c r="N35" s="450"/>
      <c r="O35" s="450"/>
      <c r="P35" s="450"/>
      <c r="Q35" s="451"/>
      <c r="R35" s="458" t="s">
        <v>29</v>
      </c>
      <c r="S35" s="450"/>
      <c r="T35" s="450"/>
      <c r="U35" s="451"/>
      <c r="V35" s="18"/>
      <c r="W35" s="19"/>
      <c r="X35" s="4" t="s">
        <v>25</v>
      </c>
      <c r="Y35" s="449" t="s">
        <v>26</v>
      </c>
      <c r="Z35" s="450"/>
      <c r="AA35" s="450"/>
      <c r="AB35" s="450"/>
      <c r="AC35" s="450"/>
      <c r="AD35" s="450"/>
      <c r="AE35" s="451"/>
      <c r="AF35" s="499" t="s">
        <v>27</v>
      </c>
      <c r="AG35" s="500"/>
      <c r="AH35" s="458" t="s">
        <v>28</v>
      </c>
      <c r="AI35" s="450"/>
      <c r="AJ35" s="450"/>
      <c r="AK35" s="450"/>
      <c r="AL35" s="450"/>
      <c r="AM35" s="451"/>
      <c r="AN35" s="458" t="s">
        <v>29</v>
      </c>
      <c r="AO35" s="450"/>
      <c r="AP35" s="450"/>
      <c r="AQ35" s="451"/>
    </row>
    <row r="36" spans="2:43" ht="39.950000000000003" customHeight="1" x14ac:dyDescent="0.2">
      <c r="B36" s="9"/>
      <c r="C36" s="472"/>
      <c r="D36" s="468"/>
      <c r="E36" s="468"/>
      <c r="F36" s="468"/>
      <c r="G36" s="468"/>
      <c r="H36" s="468"/>
      <c r="I36" s="469"/>
      <c r="J36" s="470" t="s">
        <v>36</v>
      </c>
      <c r="K36" s="471"/>
      <c r="L36" s="473"/>
      <c r="M36" s="474"/>
      <c r="N36" s="474"/>
      <c r="O36" s="474"/>
      <c r="P36" s="474"/>
      <c r="Q36" s="475"/>
      <c r="R36" s="467"/>
      <c r="S36" s="468"/>
      <c r="T36" s="468"/>
      <c r="U36" s="469"/>
      <c r="V36" s="18"/>
      <c r="W36" s="19"/>
      <c r="X36" s="9"/>
      <c r="Y36" s="472"/>
      <c r="Z36" s="468"/>
      <c r="AA36" s="468"/>
      <c r="AB36" s="468"/>
      <c r="AC36" s="468"/>
      <c r="AD36" s="468"/>
      <c r="AE36" s="469"/>
      <c r="AF36" s="470" t="s">
        <v>36</v>
      </c>
      <c r="AG36" s="471"/>
      <c r="AH36" s="473"/>
      <c r="AI36" s="474"/>
      <c r="AJ36" s="474"/>
      <c r="AK36" s="474"/>
      <c r="AL36" s="474"/>
      <c r="AM36" s="475"/>
      <c r="AN36" s="467"/>
      <c r="AO36" s="468"/>
      <c r="AP36" s="468"/>
      <c r="AQ36" s="469"/>
    </row>
  </sheetData>
  <mergeCells count="210"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B6" sqref="B6"/>
    </sheetView>
  </sheetViews>
  <sheetFormatPr defaultColWidth="11.42578125" defaultRowHeight="12.75" x14ac:dyDescent="0.2"/>
  <cols>
    <col min="1" max="1" width="1.85546875" style="195" customWidth="1"/>
    <col min="2" max="3" width="4.28515625" style="195" customWidth="1"/>
    <col min="4" max="9" width="3.5703125" style="195" customWidth="1"/>
    <col min="10" max="10" width="4.140625" style="195" customWidth="1"/>
    <col min="11" max="16" width="4.28515625" style="195" customWidth="1"/>
    <col min="17" max="17" width="5.28515625" style="195" bestFit="1" customWidth="1"/>
    <col min="18" max="19" width="4.28515625" style="195" customWidth="1"/>
    <col min="20" max="21" width="3.28515625" style="195" customWidth="1"/>
    <col min="22" max="23" width="4.28515625" style="195" customWidth="1"/>
    <col min="24" max="29" width="3.5703125" style="195" customWidth="1"/>
    <col min="30" max="36" width="4.140625" style="195" customWidth="1"/>
    <col min="37" max="37" width="5.28515625" style="195" bestFit="1" customWidth="1"/>
    <col min="38" max="39" width="4.140625" style="195" customWidth="1"/>
    <col min="40" max="16384" width="11.42578125" style="195"/>
  </cols>
  <sheetData>
    <row r="1" spans="2:45" s="192" customFormat="1" ht="15" customHeight="1" x14ac:dyDescent="0.2">
      <c r="B1" s="505" t="str">
        <f>FİKSTÜR!A1</f>
        <v>1. LİG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7"/>
      <c r="T1" s="191"/>
      <c r="V1" s="505" t="str">
        <f>B1</f>
        <v>1. LİG</v>
      </c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7"/>
    </row>
    <row r="2" spans="2:45" s="192" customFormat="1" ht="15" customHeight="1" x14ac:dyDescent="0.2">
      <c r="B2" s="508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10"/>
      <c r="T2" s="191"/>
      <c r="V2" s="508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10"/>
      <c r="AN2" s="193"/>
    </row>
    <row r="3" spans="2:45" s="192" customFormat="1" ht="18" customHeight="1" x14ac:dyDescent="0.2"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19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</row>
    <row r="4" spans="2:45" x14ac:dyDescent="0.2">
      <c r="B4" s="526" t="s">
        <v>10</v>
      </c>
      <c r="C4" s="527"/>
      <c r="D4" s="519" t="s">
        <v>11</v>
      </c>
      <c r="E4" s="520"/>
      <c r="F4" s="520"/>
      <c r="G4" s="520"/>
      <c r="H4" s="520"/>
      <c r="I4" s="520"/>
      <c r="J4" s="520"/>
      <c r="K4" s="520"/>
      <c r="L4" s="527"/>
      <c r="M4" s="519" t="s">
        <v>6</v>
      </c>
      <c r="N4" s="520"/>
      <c r="O4" s="527"/>
      <c r="P4" s="519" t="s">
        <v>7</v>
      </c>
      <c r="Q4" s="527"/>
      <c r="R4" s="519" t="s">
        <v>8</v>
      </c>
      <c r="S4" s="521"/>
      <c r="T4" s="191"/>
      <c r="U4" s="194"/>
      <c r="V4" s="526" t="s">
        <v>10</v>
      </c>
      <c r="W4" s="527"/>
      <c r="X4" s="519" t="s">
        <v>11</v>
      </c>
      <c r="Y4" s="520"/>
      <c r="Z4" s="520"/>
      <c r="AA4" s="520"/>
      <c r="AB4" s="520"/>
      <c r="AC4" s="520"/>
      <c r="AD4" s="520"/>
      <c r="AE4" s="520"/>
      <c r="AF4" s="520"/>
      <c r="AG4" s="519" t="s">
        <v>6</v>
      </c>
      <c r="AH4" s="520"/>
      <c r="AI4" s="527"/>
      <c r="AJ4" s="519" t="s">
        <v>7</v>
      </c>
      <c r="AK4" s="527"/>
      <c r="AL4" s="519" t="s">
        <v>8</v>
      </c>
      <c r="AM4" s="521"/>
    </row>
    <row r="5" spans="2:45" ht="30" customHeight="1" x14ac:dyDescent="0.2">
      <c r="B5" s="522">
        <v>45</v>
      </c>
      <c r="C5" s="523"/>
      <c r="D5" s="512" t="str">
        <f>VLOOKUP(B5,' MAÇLAR'!A2:G67,2,FALSE)</f>
        <v>1. LİG 2. ETAP 4. TUR</v>
      </c>
      <c r="E5" s="524"/>
      <c r="F5" s="524"/>
      <c r="G5" s="524"/>
      <c r="H5" s="524"/>
      <c r="I5" s="524"/>
      <c r="J5" s="524"/>
      <c r="K5" s="524"/>
      <c r="L5" s="525"/>
      <c r="M5" s="516">
        <f>VLOOKUP(B5,' MAÇLAR'!A2:G67,5,FALSE)</f>
        <v>45280</v>
      </c>
      <c r="N5" s="517"/>
      <c r="O5" s="518"/>
      <c r="P5" s="514">
        <f>VLOOKUP(B5,' MAÇLAR'!A2:G67,6,FALSE)</f>
        <v>0.89583333333333304</v>
      </c>
      <c r="Q5" s="515"/>
      <c r="R5" s="512">
        <f>VLOOKUP(B5,' MAÇLAR'!A2:G67,7,FALSE)</f>
        <v>4</v>
      </c>
      <c r="S5" s="513"/>
      <c r="T5" s="191"/>
      <c r="U5" s="194"/>
      <c r="V5" s="522">
        <f>1+B5</f>
        <v>46</v>
      </c>
      <c r="W5" s="523"/>
      <c r="X5" s="512" t="str">
        <f>VLOOKUP(V5,' MAÇLAR'!A2:G67,2,FALSE)</f>
        <v>1. LİG 2. ETAP 4. TUR</v>
      </c>
      <c r="Y5" s="524"/>
      <c r="Z5" s="524"/>
      <c r="AA5" s="524"/>
      <c r="AB5" s="524"/>
      <c r="AC5" s="524"/>
      <c r="AD5" s="524"/>
      <c r="AE5" s="524"/>
      <c r="AF5" s="524"/>
      <c r="AG5" s="516">
        <f>VLOOKUP(V5,' MAÇLAR'!A2:G67,5,FALSE)</f>
        <v>45280</v>
      </c>
      <c r="AH5" s="517"/>
      <c r="AI5" s="518"/>
      <c r="AJ5" s="514">
        <f>VLOOKUP(V5,' MAÇLAR'!A2:G67,6,FALSE)</f>
        <v>0.89583333333333304</v>
      </c>
      <c r="AK5" s="515"/>
      <c r="AL5" s="512">
        <f>VLOOKUP(V5,' MAÇLAR'!A2:G67,7,FALSE)</f>
        <v>5</v>
      </c>
      <c r="AM5" s="513"/>
    </row>
    <row r="6" spans="2:45" ht="12.75" customHeight="1" x14ac:dyDescent="0.2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6"/>
      <c r="N6" s="196"/>
      <c r="O6" s="197"/>
      <c r="P6" s="197"/>
      <c r="Q6" s="197"/>
      <c r="R6" s="197"/>
      <c r="S6" s="197"/>
      <c r="T6" s="191"/>
      <c r="U6" s="194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6"/>
      <c r="AH6" s="196"/>
      <c r="AI6" s="197"/>
      <c r="AJ6" s="197"/>
      <c r="AK6" s="197"/>
      <c r="AL6" s="197"/>
      <c r="AM6" s="197"/>
      <c r="AN6" s="192"/>
      <c r="AO6" s="192"/>
      <c r="AP6" s="192"/>
      <c r="AQ6" s="192"/>
      <c r="AR6" s="192"/>
      <c r="AS6" s="192"/>
    </row>
    <row r="7" spans="2:45" ht="12.75" customHeight="1" thickBot="1" x14ac:dyDescent="0.25">
      <c r="K7" s="535" t="s">
        <v>116</v>
      </c>
      <c r="L7" s="529"/>
      <c r="M7" s="529"/>
      <c r="N7" s="529"/>
      <c r="O7" s="529"/>
      <c r="P7" s="536"/>
      <c r="Q7" s="535" t="s">
        <v>117</v>
      </c>
      <c r="R7" s="530"/>
      <c r="S7" s="198" t="s">
        <v>118</v>
      </c>
      <c r="T7" s="191"/>
      <c r="U7" s="194"/>
      <c r="AE7" s="535" t="s">
        <v>116</v>
      </c>
      <c r="AF7" s="529"/>
      <c r="AG7" s="529"/>
      <c r="AH7" s="529"/>
      <c r="AI7" s="529"/>
      <c r="AJ7" s="536"/>
      <c r="AK7" s="535" t="s">
        <v>117</v>
      </c>
      <c r="AL7" s="530"/>
      <c r="AM7" s="198" t="s">
        <v>118</v>
      </c>
    </row>
    <row r="8" spans="2:45" x14ac:dyDescent="0.2">
      <c r="B8" s="199"/>
      <c r="C8" s="200" t="s">
        <v>12</v>
      </c>
      <c r="D8" s="528" t="s">
        <v>13</v>
      </c>
      <c r="E8" s="529"/>
      <c r="F8" s="529"/>
      <c r="G8" s="529"/>
      <c r="H8" s="529"/>
      <c r="I8" s="529"/>
      <c r="J8" s="530"/>
      <c r="K8" s="199" t="s">
        <v>14</v>
      </c>
      <c r="L8" s="199" t="s">
        <v>15</v>
      </c>
      <c r="M8" s="199" t="s">
        <v>16</v>
      </c>
      <c r="N8" s="199" t="s">
        <v>17</v>
      </c>
      <c r="O8" s="201" t="s">
        <v>18</v>
      </c>
      <c r="P8" s="202" t="s">
        <v>123</v>
      </c>
      <c r="Q8" s="203" t="s">
        <v>124</v>
      </c>
      <c r="R8" s="204" t="s">
        <v>20</v>
      </c>
      <c r="S8" s="198" t="s">
        <v>119</v>
      </c>
      <c r="T8" s="191"/>
      <c r="U8" s="194"/>
      <c r="V8" s="199"/>
      <c r="W8" s="200" t="s">
        <v>12</v>
      </c>
      <c r="X8" s="528" t="s">
        <v>13</v>
      </c>
      <c r="Y8" s="529"/>
      <c r="Z8" s="529"/>
      <c r="AA8" s="529"/>
      <c r="AB8" s="529"/>
      <c r="AC8" s="529"/>
      <c r="AD8" s="530"/>
      <c r="AE8" s="199" t="s">
        <v>14</v>
      </c>
      <c r="AF8" s="199" t="s">
        <v>15</v>
      </c>
      <c r="AG8" s="199" t="s">
        <v>16</v>
      </c>
      <c r="AH8" s="199" t="s">
        <v>17</v>
      </c>
      <c r="AI8" s="201" t="s">
        <v>18</v>
      </c>
      <c r="AJ8" s="202" t="s">
        <v>123</v>
      </c>
      <c r="AK8" s="203" t="s">
        <v>124</v>
      </c>
      <c r="AL8" s="204" t="s">
        <v>20</v>
      </c>
      <c r="AM8" s="198" t="s">
        <v>119</v>
      </c>
    </row>
    <row r="9" spans="2:45" ht="30" customHeight="1" x14ac:dyDescent="0.2">
      <c r="B9" s="531" t="s">
        <v>21</v>
      </c>
      <c r="C9" s="205">
        <f>IF(ISERROR(VLOOKUP(D9,'1. LİG OLUŞUM'!B1:C16,2,FALSE)),"",VLOOKUP(D9,'1. LİG OLUŞUM'!B1:C16,2,FALSE))</f>
        <v>7</v>
      </c>
      <c r="D9" s="519" t="str">
        <f>VLOOKUP(B5,' MAÇLAR'!A2:G67,3,FALSE)</f>
        <v>NEBİ KÜRTÜL</v>
      </c>
      <c r="E9" s="520"/>
      <c r="F9" s="520"/>
      <c r="G9" s="520"/>
      <c r="H9" s="520"/>
      <c r="I9" s="520"/>
      <c r="J9" s="521"/>
      <c r="K9" s="531"/>
      <c r="L9" s="533"/>
      <c r="M9" s="533"/>
      <c r="N9" s="533"/>
      <c r="O9" s="544"/>
      <c r="P9" s="551"/>
      <c r="Q9" s="206"/>
      <c r="R9" s="531"/>
      <c r="S9" s="553"/>
      <c r="T9" s="191"/>
      <c r="U9" s="194"/>
      <c r="V9" s="531" t="s">
        <v>21</v>
      </c>
      <c r="W9" s="205">
        <f>IF(ISERROR(VLOOKUP(X9,'1. LİG OLUŞUM'!B1:C16,2,FALSE)),"",VLOOKUP(X9,'1. LİG OLUŞUM'!B1:C16,2,FALSE))</f>
        <v>8</v>
      </c>
      <c r="X9" s="519" t="str">
        <f>VLOOKUP(V5,' MAÇLAR'!A2:G67,3,FALSE)</f>
        <v>MUSTAFA ÖNDER</v>
      </c>
      <c r="Y9" s="520"/>
      <c r="Z9" s="520"/>
      <c r="AA9" s="520"/>
      <c r="AB9" s="520"/>
      <c r="AC9" s="520"/>
      <c r="AD9" s="521"/>
      <c r="AE9" s="531"/>
      <c r="AF9" s="533"/>
      <c r="AG9" s="533"/>
      <c r="AH9" s="533"/>
      <c r="AI9" s="544"/>
      <c r="AJ9" s="551"/>
      <c r="AK9" s="546"/>
      <c r="AL9" s="548"/>
      <c r="AM9" s="536"/>
    </row>
    <row r="10" spans="2:45" x14ac:dyDescent="0.2">
      <c r="B10" s="532"/>
      <c r="C10" s="207" t="s">
        <v>22</v>
      </c>
      <c r="D10" s="537"/>
      <c r="E10" s="538"/>
      <c r="F10" s="538"/>
      <c r="G10" s="538"/>
      <c r="H10" s="538"/>
      <c r="I10" s="538"/>
      <c r="J10" s="539"/>
      <c r="K10" s="532"/>
      <c r="L10" s="534"/>
      <c r="M10" s="534"/>
      <c r="N10" s="534"/>
      <c r="O10" s="545"/>
      <c r="P10" s="552"/>
      <c r="Q10" s="208"/>
      <c r="R10" s="532"/>
      <c r="S10" s="554"/>
      <c r="T10" s="191"/>
      <c r="U10" s="194"/>
      <c r="V10" s="532"/>
      <c r="W10" s="207" t="s">
        <v>22</v>
      </c>
      <c r="X10" s="537"/>
      <c r="Y10" s="538"/>
      <c r="Z10" s="538"/>
      <c r="AA10" s="538"/>
      <c r="AB10" s="538"/>
      <c r="AC10" s="538"/>
      <c r="AD10" s="539"/>
      <c r="AE10" s="532"/>
      <c r="AF10" s="534"/>
      <c r="AG10" s="534"/>
      <c r="AH10" s="534"/>
      <c r="AI10" s="545"/>
      <c r="AJ10" s="552"/>
      <c r="AK10" s="547"/>
      <c r="AL10" s="549"/>
      <c r="AM10" s="550"/>
    </row>
    <row r="11" spans="2:45" ht="30" customHeight="1" x14ac:dyDescent="0.2">
      <c r="B11" s="540" t="s">
        <v>23</v>
      </c>
      <c r="C11" s="209">
        <f>IF(ISERROR(VLOOKUP(D11,'1. LİG OLUŞUM'!B1:C16,2,FALSE)),"",VLOOKUP(D11,'1. LİG OLUŞUM'!B1:C16,2,FALSE))</f>
        <v>3</v>
      </c>
      <c r="D11" s="537" t="str">
        <f>VLOOKUP(B5,' MAÇLAR'!A2:G67,4,FALSE)</f>
        <v>MEHMET KİRİŞÇİ</v>
      </c>
      <c r="E11" s="538"/>
      <c r="F11" s="538"/>
      <c r="G11" s="538"/>
      <c r="H11" s="538"/>
      <c r="I11" s="538"/>
      <c r="J11" s="539"/>
      <c r="K11" s="540"/>
      <c r="L11" s="542"/>
      <c r="M11" s="542"/>
      <c r="N11" s="542"/>
      <c r="O11" s="558"/>
      <c r="P11" s="566"/>
      <c r="Q11" s="210"/>
      <c r="R11" s="540"/>
      <c r="S11" s="568"/>
      <c r="T11" s="191"/>
      <c r="U11" s="194"/>
      <c r="V11" s="540" t="s">
        <v>23</v>
      </c>
      <c r="W11" s="209" t="str">
        <f>IF(ISERROR(VLOOKUP(X11,'1. LİG OLUŞUM'!B1:C16,2,FALSE)),"",VLOOKUP(X11,'1. LİG OLUŞUM'!B1:C16,2,FALSE))</f>
        <v/>
      </c>
      <c r="X11" s="537" t="str">
        <f>VLOOKUP(V5,' MAÇLAR'!A2:G67,4,FALSE)</f>
        <v>ALİ İHSAN DİLLİ</v>
      </c>
      <c r="Y11" s="538"/>
      <c r="Z11" s="538"/>
      <c r="AA11" s="538"/>
      <c r="AB11" s="538"/>
      <c r="AC11" s="538"/>
      <c r="AD11" s="539"/>
      <c r="AE11" s="540"/>
      <c r="AF11" s="542"/>
      <c r="AG11" s="542"/>
      <c r="AH11" s="542"/>
      <c r="AI11" s="558"/>
      <c r="AJ11" s="566"/>
      <c r="AK11" s="560"/>
      <c r="AL11" s="562"/>
      <c r="AM11" s="564"/>
    </row>
    <row r="12" spans="2:45" ht="13.5" thickBot="1" x14ac:dyDescent="0.25">
      <c r="B12" s="541"/>
      <c r="C12" s="211" t="s">
        <v>22</v>
      </c>
      <c r="D12" s="512"/>
      <c r="E12" s="524"/>
      <c r="F12" s="524"/>
      <c r="G12" s="524"/>
      <c r="H12" s="524"/>
      <c r="I12" s="524"/>
      <c r="J12" s="513"/>
      <c r="K12" s="541"/>
      <c r="L12" s="543"/>
      <c r="M12" s="543"/>
      <c r="N12" s="543"/>
      <c r="O12" s="559"/>
      <c r="P12" s="567"/>
      <c r="Q12" s="212"/>
      <c r="R12" s="541"/>
      <c r="S12" s="569"/>
      <c r="T12" s="191"/>
      <c r="U12" s="194"/>
      <c r="V12" s="541"/>
      <c r="W12" s="211" t="s">
        <v>22</v>
      </c>
      <c r="X12" s="512"/>
      <c r="Y12" s="524"/>
      <c r="Z12" s="524"/>
      <c r="AA12" s="524"/>
      <c r="AB12" s="524"/>
      <c r="AC12" s="524"/>
      <c r="AD12" s="513"/>
      <c r="AE12" s="541"/>
      <c r="AF12" s="543"/>
      <c r="AG12" s="543"/>
      <c r="AH12" s="543"/>
      <c r="AI12" s="559"/>
      <c r="AJ12" s="567"/>
      <c r="AK12" s="561"/>
      <c r="AL12" s="563"/>
      <c r="AM12" s="565"/>
    </row>
    <row r="13" spans="2:45" ht="12.75" customHeight="1" x14ac:dyDescent="0.2">
      <c r="T13" s="191"/>
      <c r="U13" s="194"/>
    </row>
    <row r="14" spans="2:45" ht="12.75" customHeight="1" x14ac:dyDescent="0.2">
      <c r="B14" s="555" t="s">
        <v>24</v>
      </c>
      <c r="C14" s="555"/>
      <c r="D14" s="555"/>
      <c r="E14" s="555"/>
      <c r="F14" s="555"/>
      <c r="G14" s="555"/>
      <c r="H14" s="555"/>
      <c r="I14" s="555"/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191"/>
      <c r="U14" s="194"/>
      <c r="V14" s="555" t="s">
        <v>24</v>
      </c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  <c r="AL14" s="555"/>
      <c r="AM14" s="555"/>
    </row>
    <row r="15" spans="2:45" ht="12.75" customHeight="1" x14ac:dyDescent="0.2">
      <c r="T15" s="191"/>
      <c r="U15" s="194"/>
    </row>
    <row r="16" spans="2:45" x14ac:dyDescent="0.2">
      <c r="B16" s="199" t="s">
        <v>25</v>
      </c>
      <c r="C16" s="528" t="s">
        <v>26</v>
      </c>
      <c r="D16" s="529"/>
      <c r="E16" s="529"/>
      <c r="F16" s="529"/>
      <c r="G16" s="529"/>
      <c r="H16" s="529"/>
      <c r="I16" s="530"/>
      <c r="J16" s="556" t="s">
        <v>27</v>
      </c>
      <c r="K16" s="557"/>
      <c r="L16" s="535" t="s">
        <v>28</v>
      </c>
      <c r="M16" s="529"/>
      <c r="N16" s="529"/>
      <c r="O16" s="529"/>
      <c r="P16" s="530"/>
      <c r="Q16" s="535" t="s">
        <v>29</v>
      </c>
      <c r="R16" s="529"/>
      <c r="S16" s="530"/>
      <c r="T16" s="191"/>
      <c r="U16" s="194"/>
      <c r="V16" s="199" t="s">
        <v>25</v>
      </c>
      <c r="W16" s="528" t="s">
        <v>26</v>
      </c>
      <c r="X16" s="529"/>
      <c r="Y16" s="529"/>
      <c r="Z16" s="529"/>
      <c r="AA16" s="529"/>
      <c r="AB16" s="529"/>
      <c r="AC16" s="530"/>
      <c r="AD16" s="556" t="s">
        <v>27</v>
      </c>
      <c r="AE16" s="557"/>
      <c r="AF16" s="535" t="s">
        <v>28</v>
      </c>
      <c r="AG16" s="529"/>
      <c r="AH16" s="529"/>
      <c r="AI16" s="529"/>
      <c r="AJ16" s="530"/>
      <c r="AK16" s="535" t="s">
        <v>29</v>
      </c>
      <c r="AL16" s="529"/>
      <c r="AM16" s="530"/>
    </row>
    <row r="17" spans="2:45" ht="39.950000000000003" customHeight="1" x14ac:dyDescent="0.2">
      <c r="B17" s="199"/>
      <c r="C17" s="528"/>
      <c r="D17" s="529"/>
      <c r="E17" s="529"/>
      <c r="F17" s="529"/>
      <c r="G17" s="529"/>
      <c r="H17" s="529"/>
      <c r="I17" s="530"/>
      <c r="J17" s="570" t="s">
        <v>126</v>
      </c>
      <c r="K17" s="571"/>
      <c r="L17" s="574"/>
      <c r="M17" s="575"/>
      <c r="N17" s="575"/>
      <c r="O17" s="575"/>
      <c r="P17" s="576"/>
      <c r="Q17" s="535"/>
      <c r="R17" s="529"/>
      <c r="S17" s="530"/>
      <c r="T17" s="191"/>
      <c r="U17" s="194"/>
      <c r="V17" s="199"/>
      <c r="W17" s="528"/>
      <c r="X17" s="529"/>
      <c r="Y17" s="529"/>
      <c r="Z17" s="529"/>
      <c r="AA17" s="529"/>
      <c r="AB17" s="529"/>
      <c r="AC17" s="530"/>
      <c r="AD17" s="570" t="s">
        <v>125</v>
      </c>
      <c r="AE17" s="571"/>
      <c r="AF17" s="574"/>
      <c r="AG17" s="575"/>
      <c r="AH17" s="575"/>
      <c r="AI17" s="575"/>
      <c r="AJ17" s="576"/>
      <c r="AK17" s="535"/>
      <c r="AL17" s="529"/>
      <c r="AM17" s="530"/>
    </row>
    <row r="18" spans="2:45" ht="12" customHeight="1" x14ac:dyDescent="0.2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4"/>
      <c r="U18" s="215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19" spans="2:45" ht="12" customHeight="1" x14ac:dyDescent="0.2"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7"/>
      <c r="U19" s="218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</row>
    <row r="20" spans="2:45" s="192" customFormat="1" ht="15" customHeight="1" x14ac:dyDescent="0.2">
      <c r="B20" s="505" t="str">
        <f>B1</f>
        <v>1. LİG</v>
      </c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7"/>
      <c r="T20" s="191"/>
      <c r="V20" s="505" t="str">
        <f>B20</f>
        <v>1. LİG</v>
      </c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6"/>
      <c r="AK20" s="506"/>
      <c r="AL20" s="506"/>
      <c r="AM20" s="507"/>
    </row>
    <row r="21" spans="2:45" s="192" customFormat="1" ht="15" customHeight="1" x14ac:dyDescent="0.2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10"/>
      <c r="T21" s="191"/>
      <c r="V21" s="508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09"/>
      <c r="AI21" s="509"/>
      <c r="AJ21" s="509"/>
      <c r="AK21" s="509"/>
      <c r="AL21" s="509"/>
      <c r="AM21" s="510"/>
    </row>
    <row r="22" spans="2:45" s="192" customFormat="1" ht="18" customHeight="1" x14ac:dyDescent="0.2"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19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</row>
    <row r="23" spans="2:45" x14ac:dyDescent="0.2">
      <c r="B23" s="526" t="s">
        <v>10</v>
      </c>
      <c r="C23" s="527"/>
      <c r="D23" s="519" t="s">
        <v>11</v>
      </c>
      <c r="E23" s="520"/>
      <c r="F23" s="520"/>
      <c r="G23" s="520"/>
      <c r="H23" s="520"/>
      <c r="I23" s="520"/>
      <c r="J23" s="520"/>
      <c r="K23" s="520"/>
      <c r="L23" s="527"/>
      <c r="M23" s="519" t="s">
        <v>6</v>
      </c>
      <c r="N23" s="520"/>
      <c r="O23" s="527"/>
      <c r="P23" s="519" t="s">
        <v>7</v>
      </c>
      <c r="Q23" s="527"/>
      <c r="R23" s="519" t="s">
        <v>8</v>
      </c>
      <c r="S23" s="521"/>
      <c r="T23" s="191"/>
      <c r="U23" s="194"/>
      <c r="V23" s="526" t="s">
        <v>10</v>
      </c>
      <c r="W23" s="527"/>
      <c r="X23" s="519" t="s">
        <v>11</v>
      </c>
      <c r="Y23" s="520"/>
      <c r="Z23" s="520"/>
      <c r="AA23" s="520"/>
      <c r="AB23" s="520"/>
      <c r="AC23" s="520"/>
      <c r="AD23" s="520"/>
      <c r="AE23" s="520"/>
      <c r="AF23" s="520"/>
      <c r="AG23" s="519" t="s">
        <v>6</v>
      </c>
      <c r="AH23" s="520"/>
      <c r="AI23" s="527"/>
      <c r="AJ23" s="519" t="s">
        <v>7</v>
      </c>
      <c r="AK23" s="527"/>
      <c r="AL23" s="519" t="s">
        <v>8</v>
      </c>
      <c r="AM23" s="521"/>
    </row>
    <row r="24" spans="2:45" ht="30" customHeight="1" x14ac:dyDescent="0.2">
      <c r="B24" s="522">
        <f>2+B5</f>
        <v>47</v>
      </c>
      <c r="C24" s="523"/>
      <c r="D24" s="512" t="str">
        <f>VLOOKUP(B24,' MAÇLAR'!A2:G67,2,FALSE)</f>
        <v>1. LİG 2. ETAP 4. TUR</v>
      </c>
      <c r="E24" s="524"/>
      <c r="F24" s="524"/>
      <c r="G24" s="524"/>
      <c r="H24" s="524"/>
      <c r="I24" s="524"/>
      <c r="J24" s="524"/>
      <c r="K24" s="524"/>
      <c r="L24" s="525"/>
      <c r="M24" s="516">
        <f>VLOOKUP(B24,' MAÇLAR'!A2:G67,5,FALSE)</f>
        <v>45280</v>
      </c>
      <c r="N24" s="517"/>
      <c r="O24" s="518"/>
      <c r="P24" s="514">
        <f>VLOOKUP(B24,' MAÇLAR'!A2:G67,6,FALSE)</f>
        <v>0.89583333333333304</v>
      </c>
      <c r="Q24" s="515"/>
      <c r="R24" s="512">
        <f>VLOOKUP(B24,' MAÇLAR'!A2:G67,7,FALSE)</f>
        <v>6</v>
      </c>
      <c r="S24" s="513"/>
      <c r="T24" s="191"/>
      <c r="U24" s="194"/>
      <c r="V24" s="522">
        <f>1+B24</f>
        <v>48</v>
      </c>
      <c r="W24" s="523"/>
      <c r="X24" s="512" t="str">
        <f>VLOOKUP(V24,' MAÇLAR'!A2:G67,2,FALSE)</f>
        <v>1. LİG 2. ETAP 4. TUR</v>
      </c>
      <c r="Y24" s="524"/>
      <c r="Z24" s="524"/>
      <c r="AA24" s="524"/>
      <c r="AB24" s="524"/>
      <c r="AC24" s="524"/>
      <c r="AD24" s="524"/>
      <c r="AE24" s="524"/>
      <c r="AF24" s="524"/>
      <c r="AG24" s="516">
        <f>VLOOKUP(V24,' MAÇLAR'!A2:G67,5,FALSE)</f>
        <v>45280</v>
      </c>
      <c r="AH24" s="517"/>
      <c r="AI24" s="518"/>
      <c r="AJ24" s="514">
        <f>VLOOKUP(V24,' MAÇLAR'!A2:G67,6,FALSE)</f>
        <v>0.89583333333333304</v>
      </c>
      <c r="AK24" s="515"/>
      <c r="AL24" s="512">
        <f>VLOOKUP(V24,' MAÇLAR'!A2:G67,7,FALSE)</f>
        <v>1</v>
      </c>
      <c r="AM24" s="513"/>
    </row>
    <row r="25" spans="2:45" ht="12.75" customHeight="1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6"/>
      <c r="N25" s="196"/>
      <c r="O25" s="197"/>
      <c r="P25" s="197"/>
      <c r="Q25" s="197"/>
      <c r="R25" s="197"/>
      <c r="S25" s="197"/>
      <c r="T25" s="191"/>
      <c r="U25" s="194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6"/>
      <c r="AH25" s="196"/>
      <c r="AI25" s="197"/>
      <c r="AJ25" s="197"/>
      <c r="AK25" s="197"/>
      <c r="AL25" s="197"/>
      <c r="AM25" s="197"/>
      <c r="AN25" s="192"/>
      <c r="AO25" s="192"/>
      <c r="AP25" s="192"/>
      <c r="AQ25" s="192"/>
      <c r="AR25" s="192"/>
      <c r="AS25" s="192"/>
    </row>
    <row r="26" spans="2:45" ht="12.75" customHeight="1" thickBot="1" x14ac:dyDescent="0.25">
      <c r="K26" s="535" t="s">
        <v>116</v>
      </c>
      <c r="L26" s="529"/>
      <c r="M26" s="529"/>
      <c r="N26" s="529"/>
      <c r="O26" s="529"/>
      <c r="P26" s="536"/>
      <c r="Q26" s="535" t="s">
        <v>117</v>
      </c>
      <c r="R26" s="530"/>
      <c r="S26" s="198" t="s">
        <v>118</v>
      </c>
      <c r="T26" s="191"/>
      <c r="U26" s="194"/>
      <c r="AE26" s="535" t="s">
        <v>116</v>
      </c>
      <c r="AF26" s="529"/>
      <c r="AG26" s="529"/>
      <c r="AH26" s="529"/>
      <c r="AI26" s="529"/>
      <c r="AJ26" s="536"/>
      <c r="AK26" s="535" t="s">
        <v>117</v>
      </c>
      <c r="AL26" s="530"/>
      <c r="AM26" s="198" t="s">
        <v>118</v>
      </c>
    </row>
    <row r="27" spans="2:45" x14ac:dyDescent="0.2">
      <c r="B27" s="199"/>
      <c r="C27" s="200" t="s">
        <v>12</v>
      </c>
      <c r="D27" s="528" t="s">
        <v>13</v>
      </c>
      <c r="E27" s="529"/>
      <c r="F27" s="529"/>
      <c r="G27" s="529"/>
      <c r="H27" s="529"/>
      <c r="I27" s="529"/>
      <c r="J27" s="530"/>
      <c r="K27" s="199" t="s">
        <v>14</v>
      </c>
      <c r="L27" s="199" t="s">
        <v>15</v>
      </c>
      <c r="M27" s="199" t="s">
        <v>16</v>
      </c>
      <c r="N27" s="199" t="s">
        <v>17</v>
      </c>
      <c r="O27" s="201" t="s">
        <v>18</v>
      </c>
      <c r="P27" s="202" t="s">
        <v>123</v>
      </c>
      <c r="Q27" s="203" t="s">
        <v>124</v>
      </c>
      <c r="R27" s="204" t="s">
        <v>20</v>
      </c>
      <c r="S27" s="198" t="s">
        <v>119</v>
      </c>
      <c r="T27" s="191"/>
      <c r="U27" s="194"/>
      <c r="V27" s="199"/>
      <c r="W27" s="200" t="s">
        <v>12</v>
      </c>
      <c r="X27" s="528" t="s">
        <v>13</v>
      </c>
      <c r="Y27" s="529"/>
      <c r="Z27" s="529"/>
      <c r="AA27" s="529"/>
      <c r="AB27" s="529"/>
      <c r="AC27" s="529"/>
      <c r="AD27" s="530"/>
      <c r="AE27" s="199" t="s">
        <v>14</v>
      </c>
      <c r="AF27" s="199" t="s">
        <v>15</v>
      </c>
      <c r="AG27" s="199" t="s">
        <v>16</v>
      </c>
      <c r="AH27" s="199" t="s">
        <v>17</v>
      </c>
      <c r="AI27" s="201" t="s">
        <v>18</v>
      </c>
      <c r="AJ27" s="202" t="s">
        <v>123</v>
      </c>
      <c r="AK27" s="203" t="s">
        <v>124</v>
      </c>
      <c r="AL27" s="204" t="s">
        <v>20</v>
      </c>
      <c r="AM27" s="198" t="s">
        <v>119</v>
      </c>
    </row>
    <row r="28" spans="2:45" ht="30" customHeight="1" x14ac:dyDescent="0.2">
      <c r="B28" s="531" t="s">
        <v>21</v>
      </c>
      <c r="C28" s="205">
        <f>IF(ISERROR(VLOOKUP(D28,'1. LİG OLUŞUM'!B1:C16,2,FALSE)),"",VLOOKUP(D28,'1. LİG OLUŞUM'!B1:C16,2,FALSE))</f>
        <v>9</v>
      </c>
      <c r="D28" s="519" t="str">
        <f>VLOOKUP(B24,' MAÇLAR'!A2:G67,3,FALSE)</f>
        <v>SELÇUK PAKSOY</v>
      </c>
      <c r="E28" s="520"/>
      <c r="F28" s="520"/>
      <c r="G28" s="520"/>
      <c r="H28" s="520"/>
      <c r="I28" s="520"/>
      <c r="J28" s="521"/>
      <c r="K28" s="531"/>
      <c r="L28" s="533"/>
      <c r="M28" s="533"/>
      <c r="N28" s="533"/>
      <c r="O28" s="544"/>
      <c r="P28" s="551"/>
      <c r="Q28" s="546"/>
      <c r="R28" s="548"/>
      <c r="S28" s="536"/>
      <c r="T28" s="191"/>
      <c r="U28" s="194"/>
      <c r="V28" s="531" t="s">
        <v>21</v>
      </c>
      <c r="W28" s="205">
        <f>IF(ISERROR(VLOOKUP(X28,'1. LİG OLUŞUM'!B1:C16,2,FALSE)),"",VLOOKUP(X28,'1. LİG OLUŞUM'!B1:C16,2,FALSE))</f>
        <v>10</v>
      </c>
      <c r="X28" s="519" t="str">
        <f>VLOOKUP(V24,' MAÇLAR'!A2:G67,3,FALSE)</f>
        <v>ERTUĞRUL ÇAM</v>
      </c>
      <c r="Y28" s="520"/>
      <c r="Z28" s="520"/>
      <c r="AA28" s="520"/>
      <c r="AB28" s="520"/>
      <c r="AC28" s="520"/>
      <c r="AD28" s="521"/>
      <c r="AE28" s="531"/>
      <c r="AF28" s="533"/>
      <c r="AG28" s="533"/>
      <c r="AH28" s="533"/>
      <c r="AI28" s="544"/>
      <c r="AJ28" s="551"/>
      <c r="AK28" s="546"/>
      <c r="AL28" s="548"/>
      <c r="AM28" s="536"/>
    </row>
    <row r="29" spans="2:45" x14ac:dyDescent="0.2">
      <c r="B29" s="532"/>
      <c r="C29" s="207" t="s">
        <v>22</v>
      </c>
      <c r="D29" s="537"/>
      <c r="E29" s="538"/>
      <c r="F29" s="538"/>
      <c r="G29" s="538"/>
      <c r="H29" s="538"/>
      <c r="I29" s="538"/>
      <c r="J29" s="539"/>
      <c r="K29" s="532"/>
      <c r="L29" s="534"/>
      <c r="M29" s="534"/>
      <c r="N29" s="534"/>
      <c r="O29" s="545"/>
      <c r="P29" s="552"/>
      <c r="Q29" s="547"/>
      <c r="R29" s="549"/>
      <c r="S29" s="550"/>
      <c r="T29" s="191"/>
      <c r="U29" s="194"/>
      <c r="V29" s="532"/>
      <c r="W29" s="207" t="s">
        <v>22</v>
      </c>
      <c r="X29" s="537"/>
      <c r="Y29" s="538"/>
      <c r="Z29" s="538"/>
      <c r="AA29" s="538"/>
      <c r="AB29" s="538"/>
      <c r="AC29" s="538"/>
      <c r="AD29" s="539"/>
      <c r="AE29" s="532"/>
      <c r="AF29" s="534"/>
      <c r="AG29" s="534"/>
      <c r="AH29" s="534"/>
      <c r="AI29" s="545"/>
      <c r="AJ29" s="552"/>
      <c r="AK29" s="547"/>
      <c r="AL29" s="549"/>
      <c r="AM29" s="550"/>
    </row>
    <row r="30" spans="2:45" ht="30" customHeight="1" x14ac:dyDescent="0.2">
      <c r="B30" s="540" t="s">
        <v>23</v>
      </c>
      <c r="C30" s="209">
        <f>IF(ISERROR(VLOOKUP(D30,'1. LİG OLUŞUM'!B1:C16,2,FALSE)),"",VLOOKUP(D30,'1. LİG OLUŞUM'!B1:C16,2,FALSE))</f>
        <v>12</v>
      </c>
      <c r="D30" s="537" t="str">
        <f>VLOOKUP(B24,' MAÇLAR'!A2:G67,4,FALSE)</f>
        <v>CİHAN FIRAT</v>
      </c>
      <c r="E30" s="538"/>
      <c r="F30" s="538"/>
      <c r="G30" s="538"/>
      <c r="H30" s="538"/>
      <c r="I30" s="538"/>
      <c r="J30" s="539"/>
      <c r="K30" s="540"/>
      <c r="L30" s="542"/>
      <c r="M30" s="542"/>
      <c r="N30" s="542"/>
      <c r="O30" s="558"/>
      <c r="P30" s="566"/>
      <c r="Q30" s="560"/>
      <c r="R30" s="562"/>
      <c r="S30" s="564"/>
      <c r="T30" s="191"/>
      <c r="U30" s="194"/>
      <c r="V30" s="540" t="s">
        <v>23</v>
      </c>
      <c r="W30" s="209">
        <f>IF(ISERROR(VLOOKUP(X30,'1. LİG OLUŞUM'!B1:C16,2,FALSE)),"",VLOOKUP(X30,'1. LİG OLUŞUM'!B1:C16,2,FALSE))</f>
        <v>11</v>
      </c>
      <c r="X30" s="537" t="str">
        <f>VLOOKUP(V24,' MAÇLAR'!A2:G67,4,FALSE)</f>
        <v>HALİL KARAKOYUN</v>
      </c>
      <c r="Y30" s="538"/>
      <c r="Z30" s="538"/>
      <c r="AA30" s="538"/>
      <c r="AB30" s="538"/>
      <c r="AC30" s="538"/>
      <c r="AD30" s="539"/>
      <c r="AE30" s="540"/>
      <c r="AF30" s="542"/>
      <c r="AG30" s="542"/>
      <c r="AH30" s="542"/>
      <c r="AI30" s="558"/>
      <c r="AJ30" s="566"/>
      <c r="AK30" s="560"/>
      <c r="AL30" s="562"/>
      <c r="AM30" s="564"/>
    </row>
    <row r="31" spans="2:45" ht="13.5" thickBot="1" x14ac:dyDescent="0.25">
      <c r="B31" s="541"/>
      <c r="C31" s="211" t="s">
        <v>22</v>
      </c>
      <c r="D31" s="512"/>
      <c r="E31" s="524"/>
      <c r="F31" s="524"/>
      <c r="G31" s="524"/>
      <c r="H31" s="524"/>
      <c r="I31" s="524"/>
      <c r="J31" s="513"/>
      <c r="K31" s="541"/>
      <c r="L31" s="543"/>
      <c r="M31" s="543"/>
      <c r="N31" s="543"/>
      <c r="O31" s="559"/>
      <c r="P31" s="567"/>
      <c r="Q31" s="561"/>
      <c r="R31" s="563"/>
      <c r="S31" s="565"/>
      <c r="T31" s="191"/>
      <c r="U31" s="194"/>
      <c r="V31" s="541"/>
      <c r="W31" s="211" t="s">
        <v>22</v>
      </c>
      <c r="X31" s="512"/>
      <c r="Y31" s="524"/>
      <c r="Z31" s="524"/>
      <c r="AA31" s="524"/>
      <c r="AB31" s="524"/>
      <c r="AC31" s="524"/>
      <c r="AD31" s="513"/>
      <c r="AE31" s="541"/>
      <c r="AF31" s="543"/>
      <c r="AG31" s="543"/>
      <c r="AH31" s="543"/>
      <c r="AI31" s="559"/>
      <c r="AJ31" s="567"/>
      <c r="AK31" s="561"/>
      <c r="AL31" s="563"/>
      <c r="AM31" s="565"/>
    </row>
    <row r="32" spans="2:45" ht="12.75" customHeight="1" x14ac:dyDescent="0.2">
      <c r="T32" s="191"/>
      <c r="U32" s="194"/>
    </row>
    <row r="33" spans="2:39" ht="12.75" customHeight="1" x14ac:dyDescent="0.2">
      <c r="B33" s="555" t="s">
        <v>24</v>
      </c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191"/>
      <c r="U33" s="194"/>
      <c r="V33" s="555" t="s">
        <v>24</v>
      </c>
      <c r="W33" s="555"/>
      <c r="X33" s="555"/>
      <c r="Y33" s="555"/>
      <c r="Z33" s="555"/>
      <c r="AA33" s="555"/>
      <c r="AB33" s="555"/>
      <c r="AC33" s="555"/>
      <c r="AD33" s="555"/>
      <c r="AE33" s="555"/>
      <c r="AF33" s="555"/>
      <c r="AG33" s="555"/>
      <c r="AH33" s="555"/>
      <c r="AI33" s="555"/>
      <c r="AJ33" s="555"/>
      <c r="AK33" s="555"/>
      <c r="AL33" s="555"/>
      <c r="AM33" s="555"/>
    </row>
    <row r="34" spans="2:39" ht="12.75" customHeight="1" x14ac:dyDescent="0.2">
      <c r="T34" s="191"/>
      <c r="U34" s="194"/>
    </row>
    <row r="35" spans="2:39" x14ac:dyDescent="0.2">
      <c r="B35" s="199" t="s">
        <v>25</v>
      </c>
      <c r="C35" s="528" t="s">
        <v>26</v>
      </c>
      <c r="D35" s="529"/>
      <c r="E35" s="529"/>
      <c r="F35" s="529"/>
      <c r="G35" s="529"/>
      <c r="H35" s="529"/>
      <c r="I35" s="530"/>
      <c r="J35" s="556" t="s">
        <v>27</v>
      </c>
      <c r="K35" s="557"/>
      <c r="L35" s="535" t="s">
        <v>120</v>
      </c>
      <c r="M35" s="529"/>
      <c r="N35" s="529"/>
      <c r="O35" s="529"/>
      <c r="P35" s="530"/>
      <c r="Q35" s="535" t="s">
        <v>29</v>
      </c>
      <c r="R35" s="529"/>
      <c r="S35" s="530"/>
      <c r="T35" s="191"/>
      <c r="U35" s="194"/>
      <c r="V35" s="199" t="s">
        <v>25</v>
      </c>
      <c r="W35" s="528" t="s">
        <v>26</v>
      </c>
      <c r="X35" s="529"/>
      <c r="Y35" s="529"/>
      <c r="Z35" s="529"/>
      <c r="AA35" s="529"/>
      <c r="AB35" s="529"/>
      <c r="AC35" s="530"/>
      <c r="AD35" s="556" t="s">
        <v>27</v>
      </c>
      <c r="AE35" s="557"/>
      <c r="AF35" s="535" t="s">
        <v>28</v>
      </c>
      <c r="AG35" s="529"/>
      <c r="AH35" s="529"/>
      <c r="AI35" s="529"/>
      <c r="AJ35" s="530"/>
      <c r="AK35" s="535" t="s">
        <v>29</v>
      </c>
      <c r="AL35" s="529"/>
      <c r="AM35" s="530"/>
    </row>
    <row r="36" spans="2:39" ht="39.950000000000003" customHeight="1" x14ac:dyDescent="0.2">
      <c r="B36" s="199"/>
      <c r="C36" s="528"/>
      <c r="D36" s="529"/>
      <c r="E36" s="529"/>
      <c r="F36" s="529"/>
      <c r="G36" s="529"/>
      <c r="H36" s="529"/>
      <c r="I36" s="530"/>
      <c r="J36" s="572" t="s">
        <v>126</v>
      </c>
      <c r="K36" s="573"/>
      <c r="L36" s="574"/>
      <c r="M36" s="575"/>
      <c r="N36" s="575"/>
      <c r="O36" s="575"/>
      <c r="P36" s="576"/>
      <c r="Q36" s="535"/>
      <c r="R36" s="529"/>
      <c r="S36" s="530"/>
      <c r="T36" s="191"/>
      <c r="U36" s="194"/>
      <c r="V36" s="199"/>
      <c r="W36" s="528"/>
      <c r="X36" s="529"/>
      <c r="Y36" s="529"/>
      <c r="Z36" s="529"/>
      <c r="AA36" s="529"/>
      <c r="AB36" s="529"/>
      <c r="AC36" s="530"/>
      <c r="AD36" s="570" t="s">
        <v>126</v>
      </c>
      <c r="AE36" s="571"/>
      <c r="AF36" s="574"/>
      <c r="AG36" s="575"/>
      <c r="AH36" s="575"/>
      <c r="AI36" s="575"/>
      <c r="AJ36" s="576"/>
      <c r="AK36" s="535"/>
      <c r="AL36" s="529"/>
      <c r="AM36" s="530"/>
    </row>
  </sheetData>
  <sheetProtection password="CA00" sheet="1" objects="1" scenarios="1"/>
  <mergeCells count="190"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1.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2023-12-20T06:38:58Z</cp:lastPrinted>
  <dcterms:created xsi:type="dcterms:W3CDTF">1999-02-10T13:49:18Z</dcterms:created>
  <dcterms:modified xsi:type="dcterms:W3CDTF">2023-12-21T07:29:03Z</dcterms:modified>
</cp:coreProperties>
</file>